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Niwrehs\_C D R A _Files\March 17 2020\"/>
    </mc:Choice>
  </mc:AlternateContent>
  <bookViews>
    <workbookView xWindow="-120" yWindow="-120" windowWidth="20730" windowHeight="11760"/>
  </bookViews>
  <sheets>
    <sheet name="FLOODING_Summary" sheetId="1" r:id="rId1"/>
    <sheet name="DROUGHT_Summary" sheetId="7" r:id="rId2"/>
    <sheet name="SLR_Summary" sheetId="8" r:id="rId3"/>
    <sheet name="STORM SURGE_Summary" sheetId="5" r:id="rId4"/>
    <sheet name="RIL_Summary" sheetId="6" r:id="rId5"/>
    <sheet name="sample" sheetId="2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6" l="1"/>
  <c r="L10" i="6"/>
  <c r="L4" i="6"/>
  <c r="L4" i="5"/>
  <c r="I7" i="6"/>
  <c r="I10" i="6"/>
  <c r="I4" i="6"/>
  <c r="L10" i="5"/>
  <c r="L7" i="5"/>
  <c r="I7" i="5"/>
  <c r="I4" i="5"/>
  <c r="L7" i="8"/>
  <c r="L10" i="8"/>
  <c r="L4" i="8"/>
  <c r="I10" i="8" l="1"/>
  <c r="I7" i="8"/>
  <c r="I4" i="8"/>
  <c r="I10" i="7"/>
  <c r="I7" i="7"/>
  <c r="I4" i="7"/>
  <c r="I10" i="1" l="1"/>
  <c r="I7" i="1"/>
  <c r="I4" i="1"/>
</calcChain>
</file>

<file path=xl/sharedStrings.xml><?xml version="1.0" encoding="utf-8"?>
<sst xmlns="http://schemas.openxmlformats.org/spreadsheetml/2006/main" count="303" uniqueCount="118">
  <si>
    <t>Sector</t>
  </si>
  <si>
    <t>Geographical Area or Ecosystem</t>
  </si>
  <si>
    <t>Barangay</t>
  </si>
  <si>
    <t>SUMMARY</t>
  </si>
  <si>
    <t>Degree of Impact/Threat level</t>
  </si>
  <si>
    <t>AC Level</t>
  </si>
  <si>
    <t>Vulnerability Score</t>
  </si>
  <si>
    <t>Summary and Findings</t>
  </si>
  <si>
    <t>Risk Level</t>
  </si>
  <si>
    <t>Risk Category</t>
  </si>
  <si>
    <t>Impact</t>
  </si>
  <si>
    <t>Exposure</t>
  </si>
  <si>
    <t>Sensitivity</t>
  </si>
  <si>
    <t>Score (1-5)</t>
  </si>
  <si>
    <t>(Score 1-5)</t>
  </si>
  <si>
    <t>TL/AC</t>
  </si>
  <si>
    <t>Barangay D</t>
  </si>
  <si>
    <t>Residents affected</t>
  </si>
  <si>
    <t>35.29% of population is affected</t>
  </si>
  <si>
    <t>41.67% from informal settlements
8% are PWDS
33% are old and young age dependents</t>
  </si>
  <si>
    <t>4 = High</t>
  </si>
  <si>
    <t>3 = Medium</t>
  </si>
  <si>
    <t xml:space="preserve">Summarize impact, exposure and sensitivity
</t>
  </si>
  <si>
    <t>High</t>
  </si>
  <si>
    <t xml:space="preserve">Summarize Impact, exposure, sensitivity
</t>
  </si>
  <si>
    <t>Settlements damaged</t>
  </si>
  <si>
    <t>60 households</t>
  </si>
  <si>
    <t>17% of dwelling units are made from light materials</t>
  </si>
  <si>
    <t>School buildings damaged</t>
  </si>
  <si>
    <t>1 Day Care
1 Elementary School</t>
  </si>
  <si>
    <t>Both buildings are constructed before 1992</t>
  </si>
  <si>
    <t>Possible damages to RHUs</t>
  </si>
  <si>
    <t>1 RHU
1 Lying-in clinic</t>
  </si>
  <si>
    <t>Both buildings are located in the low-lying area</t>
  </si>
  <si>
    <t>Possible contamination of potable water supply</t>
  </si>
  <si>
    <t>10 level 1
20 level 3
30 level 2</t>
  </si>
  <si>
    <t>Level 1: 100% contamination
Level 2: damaged pipes
Level 3: 100% old plumbing</t>
  </si>
  <si>
    <t>Environment</t>
  </si>
  <si>
    <t>Rural</t>
  </si>
  <si>
    <t>Basag</t>
  </si>
  <si>
    <t>Coastal</t>
  </si>
  <si>
    <t>Sub-watershed Area affected by Flooding</t>
  </si>
  <si>
    <t>Population living in the watershed affected by Flooding</t>
  </si>
  <si>
    <t>Persons Dependent to Forest/ Watershed for Survival</t>
  </si>
  <si>
    <t>Lowland</t>
  </si>
  <si>
    <t>100% of the declared subwatershed is affected by flooding</t>
  </si>
  <si>
    <t>Upland</t>
  </si>
  <si>
    <t>Lumbocan, Masao, Pagatpatan</t>
  </si>
  <si>
    <t>Agusan Pequeño, Ambago, Antongalon, Basag, Babag, Bancasi, Bobon, Bonbon, Kinamlutan, Libertad, Los Angeles, Pinamanculan, San Vicente, Sta. Nino, Tagabaca, Taguibo</t>
  </si>
  <si>
    <t>Amparo, Anticala, Bilay, Bitos, Bugsukan, Camayahan, De Oro, Don Francisco, Dumalagan, Florida, Maguinda, Maiu, Nongnong, Pianing, Pigdaulan, Salvacion, Sumile, Taligaman</t>
  </si>
  <si>
    <t>19,740 families were affected</t>
  </si>
  <si>
    <t>10,438 persons defendent to forest for survival were affected</t>
  </si>
  <si>
    <t>2,436 families were affected</t>
  </si>
  <si>
    <t>43,314 persons defendent to forest for survival were affected</t>
  </si>
  <si>
    <t>8,315 families were affected</t>
  </si>
  <si>
    <t>43.88% of families living in the subwatershed is affected</t>
  </si>
  <si>
    <t>64.33% of families living in the subwatershed is affected</t>
  </si>
  <si>
    <t>22.10% of the declared subwatershed is affected by flooding</t>
  </si>
  <si>
    <t>19.48% of the declared subwatershed is affected by flooding</t>
  </si>
  <si>
    <t xml:space="preserve">26,748 families defendent to forest for survival were affected </t>
  </si>
  <si>
    <t>3,166.15 hectares part of the watershed      158-Flora, 139-Fauna   671.77 has ISF</t>
  </si>
  <si>
    <t>Moderate</t>
  </si>
  <si>
    <t>Sub-watershed Area affected by drought</t>
  </si>
  <si>
    <t>Population living in the watershed affected by drought</t>
  </si>
  <si>
    <t>44.89 % of the Population living within the Coastal Ecosystem are affected to Drought</t>
  </si>
  <si>
    <t>64.34 % of the Population living within the Coastal Ecosystem are affected to Drought</t>
  </si>
  <si>
    <t>85.7 % of the Population living within the Coastal Ecosystem are affected to Drought</t>
  </si>
  <si>
    <t>8.17 % of the Grassland Cover within the declared Subwatershed is at Risk of Forest Fire because of Droought</t>
  </si>
  <si>
    <t>18.66 % of the Grassland Cover within the declared Subwatershed is at Risk of Forest Fire because of Droought</t>
  </si>
  <si>
    <t>Summarize impact, exposure and sensitivity
Grassland cover is at risk to cause forest fire due to Drought.</t>
  </si>
  <si>
    <t>Summarize impact, exposure and sensitivity
Grassland cover is at risk to cause forest fire due to Drought.</t>
  </si>
  <si>
    <t xml:space="preserve">Summarize Impact, exposure, sensitivity
</t>
  </si>
  <si>
    <t>43.88 % of the of the persons dependent to the watershed is affected by flooding</t>
  </si>
  <si>
    <t>64.33% of the of the persons dependent to the watershed is affected by flooding</t>
  </si>
  <si>
    <t>2.48 % of the Grassland Cover</t>
  </si>
  <si>
    <t>Summarize impact, exposure and sensitivity
Grassland cover within the coastal ecosystem is at risk to forest fire due to Drought.</t>
  </si>
  <si>
    <t>2,436  families living in the subwatershed is affected by drought</t>
  </si>
  <si>
    <t>19,740 families living in the subwatershed is affected by drought</t>
  </si>
  <si>
    <t>26,748 families living in the subwatershed is affected by drought</t>
  </si>
  <si>
    <t>Sub-watershed Area affected by Storm Surge</t>
  </si>
  <si>
    <t>Population living in the watershed affected by Storm Surge</t>
  </si>
  <si>
    <t>Sub-watershed Area affected by RIL</t>
  </si>
  <si>
    <t>Population living in the watershed affected by RIL</t>
  </si>
  <si>
    <t>Sub-watershed Area affected by Sea Level Rise</t>
  </si>
  <si>
    <t>Population living in the watershed affected by Sea Level Rise</t>
  </si>
  <si>
    <t xml:space="preserve">0 Flora, 5- Fauna   
 26.81 has ISF </t>
  </si>
  <si>
    <t xml:space="preserve">65-Flora, 48-Fauna     
341.24 has ISF     
370.50 CBFM </t>
  </si>
  <si>
    <t>158-Flora, 
139-Fauna   
671.77 has ISF</t>
  </si>
  <si>
    <t>Summarize Impact, exposure, sensitivity
All barangays in the coastal ecosystem is highly at riskto SLR.</t>
  </si>
  <si>
    <t xml:space="preserve">Summarize impact, exposure and sensitivity
</t>
  </si>
  <si>
    <t xml:space="preserve">Summarize impact, exposure and sensitivity
</t>
  </si>
  <si>
    <t xml:space="preserve">Summarize impact, exposure and sensitivity
</t>
  </si>
  <si>
    <t>85.69% of families living in the subwatershed is affected</t>
  </si>
  <si>
    <t>85.69 % of the of the persons dependent to the watershed is affected by flooding</t>
  </si>
  <si>
    <t>566.3 hectares within watershed area in coastal ecosystem is highly at risk.</t>
  </si>
  <si>
    <t>265.41 hectares within watershed area in lowland ecosystem is moderately at risk.</t>
  </si>
  <si>
    <t>97.07 hectares within watershed area in upland ecosystem is moderately at risk.</t>
  </si>
  <si>
    <t>Summarize Impact, exposure, sensitivity
Some barangays in the Lowland ecosystem is moderately at riskto SLR.</t>
  </si>
  <si>
    <t>Summarize Impact, exposure, sensitivity
Few barangay in the Upland ecosystem is lowly at riskto SLR.</t>
  </si>
  <si>
    <t>Persons living in the watershed within Lowland Ecosystem.
Adverse effects on Habitats living in lowland ecosystem.</t>
  </si>
  <si>
    <t>Persons living in the watershed within Coastal Ecosystem.
Adverse effects on Habitats living in coastal ecosystem.</t>
  </si>
  <si>
    <t>Persons living in the watershed within Upland Ecosystem.
Adverse effects on Habitats living in upland ecosystem.</t>
  </si>
  <si>
    <t>Population living in the watershed affected by Drought</t>
  </si>
  <si>
    <t>Not Affected</t>
  </si>
  <si>
    <t xml:space="preserve">600 hectares part of the watershed                       0 Flora, 5- Fauna    26.81 has ISF </t>
  </si>
  <si>
    <t xml:space="preserve">5,809.31 hectares part of the watershed       
65-Flora, 48-Fauna     341.24 has ISF     370.50 CBFM </t>
  </si>
  <si>
    <t>100 % of coastal ecosystem is at risk.</t>
  </si>
  <si>
    <t>100 % of the people living in coastal ecosystem is at risk</t>
  </si>
  <si>
    <t xml:space="preserve">Watershed areas in Brgy. Agusan Pequeño, Brgy. Ambago &amp; Brgy. Babag is moderatele at risk for storm surge. </t>
  </si>
  <si>
    <t>People living in the 3 barangays are moderately at risk.</t>
  </si>
  <si>
    <t>Summarize Impact, exposure, sensitivity
Coastal Areas are prone to storm surges.</t>
  </si>
  <si>
    <t>Summarize Impact, exposure, sensitivity
Lowland barangays next to the coastal area are also prone to storm surges.</t>
  </si>
  <si>
    <t>Upland areas with steep slopes are at high risk to RIL. Especially barangays with Moutain Soil Quarry (Amparo, Bilay and De Oro).</t>
  </si>
  <si>
    <t>Lowland areas with steep slopes are at high risk to RIL. Especially barangays with Moutain Soil Quarry (Bonbon).</t>
  </si>
  <si>
    <t>During heavy rain soil erosion at Taguibo Watershed affects the quality of potable water provided by BCWD.</t>
  </si>
  <si>
    <t>Causes murky water which increase risk to water related diseases. Adverse effects on Habitats in coastal ecosystem.</t>
  </si>
  <si>
    <t>People living near slopy area are at hisk risk.</t>
  </si>
  <si>
    <t>People living in Coastal ecosystem.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</si>
</sst>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b/>
      <sz val="14"/>
      <color theme="1"/>
      <name val="Montserrat"/>
    </font>
    <font>
      <i/>
      <sz val="9"/>
      <color theme="1"/>
      <name val="Montserrat"/>
    </font>
    <font>
      <sz val="10"/>
      <color theme="1"/>
      <name val="Montserrat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top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8" borderId="12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top" wrapText="1"/>
    </xf>
    <xf numFmtId="0" fontId="0" fillId="0" borderId="0" xfId="0" applyAlignment="1">
      <alignment horizontal="left" inden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zoomScale="70" zoomScaleNormal="70" workbookViewId="0">
      <selection activeCell="F6" sqref="F6"/>
    </sheetView>
  </sheetViews>
  <sheetFormatPr defaultRowHeight="15"/>
  <cols>
    <col min="1" max="3" width="15.7109375" customWidth="1"/>
    <col min="4" max="5" width="20.7109375" customWidth="1"/>
    <col min="6" max="6" width="17.85546875" customWidth="1"/>
    <col min="7" max="13" width="15.7109375" customWidth="1"/>
  </cols>
  <sheetData>
    <row r="1" spans="1:17" ht="18">
      <c r="A1" s="35" t="s">
        <v>0</v>
      </c>
      <c r="B1" s="37" t="s">
        <v>1</v>
      </c>
      <c r="C1" s="39" t="s">
        <v>2</v>
      </c>
      <c r="D1" s="41" t="s">
        <v>3</v>
      </c>
      <c r="E1" s="42"/>
      <c r="F1" s="43"/>
      <c r="G1" s="44" t="s">
        <v>4</v>
      </c>
      <c r="H1" s="33" t="s">
        <v>5</v>
      </c>
      <c r="I1" s="23" t="s">
        <v>6</v>
      </c>
      <c r="J1" s="25" t="s">
        <v>7</v>
      </c>
      <c r="K1" s="27" t="s">
        <v>8</v>
      </c>
      <c r="L1" s="29" t="s">
        <v>9</v>
      </c>
      <c r="M1" s="31" t="s">
        <v>7</v>
      </c>
    </row>
    <row r="2" spans="1:17" ht="35.450000000000003" customHeight="1">
      <c r="A2" s="36"/>
      <c r="B2" s="38"/>
      <c r="C2" s="40"/>
      <c r="D2" s="1" t="s">
        <v>10</v>
      </c>
      <c r="E2" s="2" t="s">
        <v>11</v>
      </c>
      <c r="F2" s="3" t="s">
        <v>12</v>
      </c>
      <c r="G2" s="45"/>
      <c r="H2" s="34"/>
      <c r="I2" s="24"/>
      <c r="J2" s="26"/>
      <c r="K2" s="28"/>
      <c r="L2" s="30"/>
      <c r="M2" s="32"/>
    </row>
    <row r="3" spans="1:17">
      <c r="A3" s="4"/>
      <c r="B3" s="5"/>
      <c r="C3" s="6"/>
      <c r="D3" s="4"/>
      <c r="E3" s="5"/>
      <c r="F3" s="6"/>
      <c r="G3" s="4" t="s">
        <v>13</v>
      </c>
      <c r="H3" s="6" t="s">
        <v>14</v>
      </c>
      <c r="I3" s="4" t="s">
        <v>15</v>
      </c>
      <c r="J3" s="6"/>
      <c r="K3" s="4"/>
      <c r="L3" s="5"/>
      <c r="M3" s="6"/>
    </row>
    <row r="4" spans="1:17" ht="111.6" customHeight="1">
      <c r="A4" s="21" t="s">
        <v>37</v>
      </c>
      <c r="B4" s="21" t="s">
        <v>40</v>
      </c>
      <c r="C4" s="21" t="s">
        <v>47</v>
      </c>
      <c r="D4" s="11" t="s">
        <v>41</v>
      </c>
      <c r="E4" s="11" t="s">
        <v>45</v>
      </c>
      <c r="F4" s="11" t="s">
        <v>104</v>
      </c>
      <c r="G4" s="22">
        <v>5</v>
      </c>
      <c r="H4" s="22">
        <v>3</v>
      </c>
      <c r="I4" s="20">
        <f>G4/H4</f>
        <v>1.6666666666666667</v>
      </c>
      <c r="J4" s="21" t="s">
        <v>22</v>
      </c>
      <c r="K4" s="22">
        <v>24</v>
      </c>
      <c r="L4" s="22" t="s">
        <v>23</v>
      </c>
      <c r="M4" s="21" t="s">
        <v>24</v>
      </c>
      <c r="Q4" s="18"/>
    </row>
    <row r="5" spans="1:17" ht="63" customHeight="1">
      <c r="A5" s="21"/>
      <c r="B5" s="21"/>
      <c r="C5" s="21"/>
      <c r="D5" s="11" t="s">
        <v>42</v>
      </c>
      <c r="E5" s="11" t="s">
        <v>92</v>
      </c>
      <c r="F5" s="11" t="s">
        <v>52</v>
      </c>
      <c r="G5" s="22"/>
      <c r="H5" s="22"/>
      <c r="I5" s="20"/>
      <c r="J5" s="21"/>
      <c r="K5" s="22"/>
      <c r="L5" s="22"/>
      <c r="M5" s="21"/>
      <c r="Q5" s="18"/>
    </row>
    <row r="6" spans="1:17" ht="90.6" customHeight="1">
      <c r="A6" s="21"/>
      <c r="B6" s="21"/>
      <c r="C6" s="21"/>
      <c r="D6" s="10" t="s">
        <v>43</v>
      </c>
      <c r="E6" s="11" t="s">
        <v>93</v>
      </c>
      <c r="F6" s="11" t="s">
        <v>51</v>
      </c>
      <c r="G6" s="22"/>
      <c r="H6" s="22"/>
      <c r="I6" s="20"/>
      <c r="J6" s="21"/>
      <c r="K6" s="22"/>
      <c r="L6" s="22"/>
      <c r="M6" s="21"/>
      <c r="Q6" s="18"/>
    </row>
    <row r="7" spans="1:17" ht="85.15" customHeight="1">
      <c r="A7" s="21" t="s">
        <v>37</v>
      </c>
      <c r="B7" s="21" t="s">
        <v>44</v>
      </c>
      <c r="C7" s="21" t="s">
        <v>48</v>
      </c>
      <c r="D7" s="11" t="s">
        <v>41</v>
      </c>
      <c r="E7" s="11" t="s">
        <v>57</v>
      </c>
      <c r="F7" s="11" t="s">
        <v>105</v>
      </c>
      <c r="G7" s="22">
        <v>4</v>
      </c>
      <c r="H7" s="22">
        <v>3</v>
      </c>
      <c r="I7" s="20">
        <f>G7/H7</f>
        <v>1.3333333333333333</v>
      </c>
      <c r="J7" s="21" t="s">
        <v>22</v>
      </c>
      <c r="K7" s="22">
        <v>21</v>
      </c>
      <c r="L7" s="22" t="s">
        <v>23</v>
      </c>
      <c r="M7" s="21" t="s">
        <v>24</v>
      </c>
      <c r="Q7" s="18"/>
    </row>
    <row r="8" spans="1:17" ht="76.150000000000006" customHeight="1">
      <c r="A8" s="21"/>
      <c r="B8" s="21"/>
      <c r="C8" s="21"/>
      <c r="D8" s="11" t="s">
        <v>42</v>
      </c>
      <c r="E8" s="11" t="s">
        <v>55</v>
      </c>
      <c r="F8" s="11" t="s">
        <v>50</v>
      </c>
      <c r="G8" s="22"/>
      <c r="H8" s="22"/>
      <c r="I8" s="20"/>
      <c r="J8" s="21"/>
      <c r="K8" s="22"/>
      <c r="L8" s="22"/>
      <c r="M8" s="21"/>
      <c r="Q8" s="18"/>
    </row>
    <row r="9" spans="1:17" ht="114" customHeight="1">
      <c r="A9" s="21"/>
      <c r="B9" s="21"/>
      <c r="C9" s="21"/>
      <c r="D9" s="10" t="s">
        <v>43</v>
      </c>
      <c r="E9" s="11" t="s">
        <v>72</v>
      </c>
      <c r="F9" s="11" t="s">
        <v>53</v>
      </c>
      <c r="G9" s="22"/>
      <c r="H9" s="22"/>
      <c r="I9" s="20"/>
      <c r="J9" s="21"/>
      <c r="K9" s="22"/>
      <c r="L9" s="22"/>
      <c r="M9" s="21"/>
      <c r="Q9" s="18" t="s">
        <v>39</v>
      </c>
    </row>
    <row r="10" spans="1:17" ht="91.9" customHeight="1">
      <c r="A10" s="21" t="s">
        <v>37</v>
      </c>
      <c r="B10" s="21" t="s">
        <v>46</v>
      </c>
      <c r="C10" s="21" t="s">
        <v>49</v>
      </c>
      <c r="D10" s="11" t="s">
        <v>41</v>
      </c>
      <c r="E10" s="11" t="s">
        <v>58</v>
      </c>
      <c r="F10" s="11" t="s">
        <v>60</v>
      </c>
      <c r="G10" s="22">
        <v>3</v>
      </c>
      <c r="H10" s="22">
        <v>3</v>
      </c>
      <c r="I10" s="20">
        <f>G10/H10</f>
        <v>1</v>
      </c>
      <c r="J10" s="21" t="s">
        <v>22</v>
      </c>
      <c r="K10" s="22">
        <v>8</v>
      </c>
      <c r="L10" s="22" t="s">
        <v>61</v>
      </c>
      <c r="M10" s="21" t="s">
        <v>24</v>
      </c>
      <c r="Q10" s="18"/>
    </row>
    <row r="11" spans="1:17" ht="76.150000000000006" customHeight="1">
      <c r="A11" s="21"/>
      <c r="B11" s="21"/>
      <c r="C11" s="21"/>
      <c r="D11" s="11" t="s">
        <v>42</v>
      </c>
      <c r="E11" s="11" t="s">
        <v>56</v>
      </c>
      <c r="F11" s="11" t="s">
        <v>54</v>
      </c>
      <c r="G11" s="22"/>
      <c r="H11" s="22"/>
      <c r="I11" s="20"/>
      <c r="J11" s="21"/>
      <c r="K11" s="22"/>
      <c r="L11" s="22"/>
      <c r="M11" s="21"/>
      <c r="Q11" s="18"/>
    </row>
    <row r="12" spans="1:17" ht="149.44999999999999" customHeight="1">
      <c r="A12" s="21"/>
      <c r="B12" s="21"/>
      <c r="C12" s="21"/>
      <c r="D12" s="10" t="s">
        <v>43</v>
      </c>
      <c r="E12" s="11" t="s">
        <v>73</v>
      </c>
      <c r="F12" s="11" t="s">
        <v>59</v>
      </c>
      <c r="G12" s="22"/>
      <c r="H12" s="22"/>
      <c r="I12" s="20"/>
      <c r="J12" s="21"/>
      <c r="K12" s="22"/>
      <c r="L12" s="22"/>
      <c r="M12" s="21"/>
      <c r="Q12" s="18"/>
    </row>
    <row r="13" spans="1:17">
      <c r="Q13" s="18"/>
    </row>
    <row r="14" spans="1:17">
      <c r="Q14" s="18"/>
    </row>
    <row r="15" spans="1:17">
      <c r="Q15" s="18"/>
    </row>
    <row r="16" spans="1:17">
      <c r="Q16" s="18"/>
    </row>
    <row r="17" spans="17:17">
      <c r="Q17" s="18"/>
    </row>
    <row r="18" spans="17:17">
      <c r="Q18" s="18"/>
    </row>
    <row r="19" spans="17:17">
      <c r="Q19" s="18"/>
    </row>
  </sheetData>
  <mergeCells count="41">
    <mergeCell ref="I7:I9"/>
    <mergeCell ref="J7:J9"/>
    <mergeCell ref="K7:K9"/>
    <mergeCell ref="L7:L9"/>
    <mergeCell ref="M7:M9"/>
    <mergeCell ref="I10:I12"/>
    <mergeCell ref="J10:J12"/>
    <mergeCell ref="K10:K12"/>
    <mergeCell ref="L10:L12"/>
    <mergeCell ref="M10:M12"/>
    <mergeCell ref="A7:A9"/>
    <mergeCell ref="B7:B9"/>
    <mergeCell ref="C7:C9"/>
    <mergeCell ref="G7:G9"/>
    <mergeCell ref="H7:H9"/>
    <mergeCell ref="A10:A12"/>
    <mergeCell ref="B10:B12"/>
    <mergeCell ref="C10:C12"/>
    <mergeCell ref="G10:G12"/>
    <mergeCell ref="H10:H12"/>
    <mergeCell ref="H1:H2"/>
    <mergeCell ref="A1:A2"/>
    <mergeCell ref="B1:B2"/>
    <mergeCell ref="C1:C2"/>
    <mergeCell ref="D1:F1"/>
    <mergeCell ref="G1:G2"/>
    <mergeCell ref="A4:A6"/>
    <mergeCell ref="B4:B6"/>
    <mergeCell ref="C4:C6"/>
    <mergeCell ref="G4:G6"/>
    <mergeCell ref="H4:H6"/>
    <mergeCell ref="I1:I2"/>
    <mergeCell ref="J1:J2"/>
    <mergeCell ref="K1:K2"/>
    <mergeCell ref="L1:L2"/>
    <mergeCell ref="M1:M2"/>
    <mergeCell ref="I4:I6"/>
    <mergeCell ref="J4:J6"/>
    <mergeCell ref="K4:K6"/>
    <mergeCell ref="L4:L6"/>
    <mergeCell ref="M4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70" zoomScaleNormal="70" workbookViewId="0">
      <selection activeCell="D12" sqref="D12"/>
    </sheetView>
  </sheetViews>
  <sheetFormatPr defaultRowHeight="15"/>
  <cols>
    <col min="1" max="3" width="15.7109375" customWidth="1"/>
    <col min="4" max="6" width="20.7109375" customWidth="1"/>
    <col min="7" max="13" width="15.7109375" customWidth="1"/>
  </cols>
  <sheetData>
    <row r="1" spans="1:17" ht="18">
      <c r="A1" s="35" t="s">
        <v>0</v>
      </c>
      <c r="B1" s="37" t="s">
        <v>1</v>
      </c>
      <c r="C1" s="39" t="s">
        <v>2</v>
      </c>
      <c r="D1" s="41" t="s">
        <v>3</v>
      </c>
      <c r="E1" s="42"/>
      <c r="F1" s="43"/>
      <c r="G1" s="44" t="s">
        <v>4</v>
      </c>
      <c r="H1" s="33" t="s">
        <v>5</v>
      </c>
      <c r="I1" s="23" t="s">
        <v>6</v>
      </c>
      <c r="J1" s="25" t="s">
        <v>7</v>
      </c>
      <c r="K1" s="27" t="s">
        <v>8</v>
      </c>
      <c r="L1" s="29" t="s">
        <v>9</v>
      </c>
      <c r="M1" s="31" t="s">
        <v>7</v>
      </c>
    </row>
    <row r="2" spans="1:17" ht="35.450000000000003" customHeight="1">
      <c r="A2" s="36"/>
      <c r="B2" s="38"/>
      <c r="C2" s="40"/>
      <c r="D2" s="1" t="s">
        <v>10</v>
      </c>
      <c r="E2" s="2" t="s">
        <v>11</v>
      </c>
      <c r="F2" s="3" t="s">
        <v>12</v>
      </c>
      <c r="G2" s="45"/>
      <c r="H2" s="34"/>
      <c r="I2" s="24"/>
      <c r="J2" s="26"/>
      <c r="K2" s="28"/>
      <c r="L2" s="30"/>
      <c r="M2" s="32"/>
    </row>
    <row r="3" spans="1:17">
      <c r="A3" s="4"/>
      <c r="B3" s="5"/>
      <c r="C3" s="6"/>
      <c r="D3" s="4"/>
      <c r="E3" s="5"/>
      <c r="F3" s="6"/>
      <c r="G3" s="4" t="s">
        <v>13</v>
      </c>
      <c r="H3" s="6" t="s">
        <v>14</v>
      </c>
      <c r="I3" s="4" t="s">
        <v>15</v>
      </c>
      <c r="J3" s="6"/>
      <c r="K3" s="4"/>
      <c r="L3" s="5"/>
      <c r="M3" s="6"/>
    </row>
    <row r="4" spans="1:17" ht="111.6" customHeight="1">
      <c r="A4" s="21" t="s">
        <v>37</v>
      </c>
      <c r="B4" s="21" t="s">
        <v>40</v>
      </c>
      <c r="C4" s="21" t="s">
        <v>47</v>
      </c>
      <c r="D4" s="19" t="s">
        <v>62</v>
      </c>
      <c r="E4" s="19" t="s">
        <v>74</v>
      </c>
      <c r="F4" s="19" t="s">
        <v>85</v>
      </c>
      <c r="G4" s="22">
        <v>4</v>
      </c>
      <c r="H4" s="22">
        <v>2.75</v>
      </c>
      <c r="I4" s="20">
        <f>G4/H4</f>
        <v>1.4545454545454546</v>
      </c>
      <c r="J4" s="21" t="s">
        <v>75</v>
      </c>
      <c r="K4" s="22">
        <v>8</v>
      </c>
      <c r="L4" s="22" t="s">
        <v>23</v>
      </c>
      <c r="M4" s="21" t="s">
        <v>71</v>
      </c>
    </row>
    <row r="5" spans="1:17" ht="79.150000000000006" customHeight="1">
      <c r="A5" s="21"/>
      <c r="B5" s="21"/>
      <c r="C5" s="21"/>
      <c r="D5" s="19" t="s">
        <v>63</v>
      </c>
      <c r="E5" s="46" t="s">
        <v>66</v>
      </c>
      <c r="F5" s="46" t="s">
        <v>76</v>
      </c>
      <c r="G5" s="22"/>
      <c r="H5" s="22"/>
      <c r="I5" s="20"/>
      <c r="J5" s="21"/>
      <c r="K5" s="22"/>
      <c r="L5" s="22"/>
      <c r="M5" s="21"/>
    </row>
    <row r="6" spans="1:17" ht="90.6" customHeight="1">
      <c r="A6" s="21"/>
      <c r="B6" s="21"/>
      <c r="C6" s="21"/>
      <c r="D6" s="10" t="s">
        <v>43</v>
      </c>
      <c r="E6" s="47"/>
      <c r="F6" s="47"/>
      <c r="G6" s="22"/>
      <c r="H6" s="22"/>
      <c r="I6" s="20"/>
      <c r="J6" s="21"/>
      <c r="K6" s="22"/>
      <c r="L6" s="22"/>
      <c r="M6" s="21"/>
    </row>
    <row r="7" spans="1:17" ht="85.15" customHeight="1">
      <c r="A7" s="21" t="s">
        <v>37</v>
      </c>
      <c r="B7" s="21" t="s">
        <v>44</v>
      </c>
      <c r="C7" s="21" t="s">
        <v>48</v>
      </c>
      <c r="D7" s="19" t="s">
        <v>62</v>
      </c>
      <c r="E7" s="19" t="s">
        <v>67</v>
      </c>
      <c r="F7" s="19" t="s">
        <v>86</v>
      </c>
      <c r="G7" s="22">
        <v>3</v>
      </c>
      <c r="H7" s="22">
        <v>2.75</v>
      </c>
      <c r="I7" s="20">
        <f>G7/H7</f>
        <v>1.0909090909090908</v>
      </c>
      <c r="J7" s="21" t="s">
        <v>69</v>
      </c>
      <c r="K7" s="22">
        <v>8</v>
      </c>
      <c r="L7" s="22" t="s">
        <v>23</v>
      </c>
      <c r="M7" s="21" t="s">
        <v>24</v>
      </c>
      <c r="Q7" s="18"/>
    </row>
    <row r="8" spans="1:17" ht="76.150000000000006" customHeight="1">
      <c r="A8" s="21"/>
      <c r="B8" s="21"/>
      <c r="C8" s="21"/>
      <c r="D8" s="19" t="s">
        <v>42</v>
      </c>
      <c r="E8" s="46" t="s">
        <v>64</v>
      </c>
      <c r="F8" s="46" t="s">
        <v>77</v>
      </c>
      <c r="G8" s="22"/>
      <c r="H8" s="22"/>
      <c r="I8" s="20"/>
      <c r="J8" s="21"/>
      <c r="K8" s="22"/>
      <c r="L8" s="22"/>
      <c r="M8" s="21"/>
      <c r="Q8" s="18"/>
    </row>
    <row r="9" spans="1:17" ht="114" customHeight="1">
      <c r="A9" s="21"/>
      <c r="B9" s="21"/>
      <c r="C9" s="21"/>
      <c r="D9" s="10" t="s">
        <v>43</v>
      </c>
      <c r="E9" s="47"/>
      <c r="F9" s="47"/>
      <c r="G9" s="22"/>
      <c r="H9" s="22"/>
      <c r="I9" s="20"/>
      <c r="J9" s="21"/>
      <c r="K9" s="22"/>
      <c r="L9" s="22"/>
      <c r="M9" s="21"/>
      <c r="Q9" s="18" t="s">
        <v>39</v>
      </c>
    </row>
    <row r="10" spans="1:17" ht="91.9" customHeight="1">
      <c r="A10" s="21" t="s">
        <v>37</v>
      </c>
      <c r="B10" s="21" t="s">
        <v>46</v>
      </c>
      <c r="C10" s="21" t="s">
        <v>49</v>
      </c>
      <c r="D10" s="19" t="s">
        <v>62</v>
      </c>
      <c r="E10" s="19" t="s">
        <v>68</v>
      </c>
      <c r="F10" s="19" t="s">
        <v>87</v>
      </c>
      <c r="G10" s="22">
        <v>3</v>
      </c>
      <c r="H10" s="22">
        <v>2.75</v>
      </c>
      <c r="I10" s="20">
        <f>G10/H10</f>
        <v>1.0909090909090908</v>
      </c>
      <c r="J10" s="21" t="s">
        <v>70</v>
      </c>
      <c r="K10" s="22">
        <v>8</v>
      </c>
      <c r="L10" s="22" t="s">
        <v>61</v>
      </c>
      <c r="M10" s="21" t="s">
        <v>24</v>
      </c>
      <c r="Q10" s="18"/>
    </row>
    <row r="11" spans="1:17" ht="76.150000000000006" customHeight="1">
      <c r="A11" s="21"/>
      <c r="B11" s="21"/>
      <c r="C11" s="21"/>
      <c r="D11" s="19" t="s">
        <v>102</v>
      </c>
      <c r="E11" s="46" t="s">
        <v>65</v>
      </c>
      <c r="F11" s="46" t="s">
        <v>78</v>
      </c>
      <c r="G11" s="22"/>
      <c r="H11" s="22"/>
      <c r="I11" s="20"/>
      <c r="J11" s="21"/>
      <c r="K11" s="22"/>
      <c r="L11" s="22"/>
      <c r="M11" s="21"/>
      <c r="Q11" s="18"/>
    </row>
    <row r="12" spans="1:17" ht="149.44999999999999" customHeight="1">
      <c r="A12" s="21"/>
      <c r="B12" s="21"/>
      <c r="C12" s="21"/>
      <c r="D12" s="10" t="s">
        <v>43</v>
      </c>
      <c r="E12" s="47"/>
      <c r="F12" s="47"/>
      <c r="G12" s="22"/>
      <c r="H12" s="22"/>
      <c r="I12" s="20"/>
      <c r="J12" s="21"/>
      <c r="K12" s="22"/>
      <c r="L12" s="22"/>
      <c r="M12" s="21"/>
      <c r="Q12" s="18"/>
    </row>
    <row r="13" spans="1:17">
      <c r="Q13" s="18"/>
    </row>
    <row r="14" spans="1:17">
      <c r="Q14" s="18"/>
    </row>
    <row r="15" spans="1:17">
      <c r="Q15" s="18"/>
    </row>
    <row r="16" spans="1:17">
      <c r="Q16" s="18"/>
    </row>
    <row r="17" spans="17:17">
      <c r="Q17" s="18"/>
    </row>
    <row r="18" spans="17:17">
      <c r="Q18" s="18"/>
    </row>
    <row r="19" spans="17:17">
      <c r="Q19" s="18"/>
    </row>
  </sheetData>
  <mergeCells count="47">
    <mergeCell ref="L10:L12"/>
    <mergeCell ref="M10:M12"/>
    <mergeCell ref="E11:E12"/>
    <mergeCell ref="I7:I9"/>
    <mergeCell ref="J7:J9"/>
    <mergeCell ref="J4:J6"/>
    <mergeCell ref="I10:I12"/>
    <mergeCell ref="J10:J12"/>
    <mergeCell ref="K4:K6"/>
    <mergeCell ref="K10:K12"/>
    <mergeCell ref="L4:L6"/>
    <mergeCell ref="M4:M6"/>
    <mergeCell ref="A7:A9"/>
    <mergeCell ref="B7:B9"/>
    <mergeCell ref="C7:C9"/>
    <mergeCell ref="G7:G9"/>
    <mergeCell ref="H7:H9"/>
    <mergeCell ref="A4:A6"/>
    <mergeCell ref="B4:B6"/>
    <mergeCell ref="C4:C6"/>
    <mergeCell ref="G4:G6"/>
    <mergeCell ref="H4:H6"/>
    <mergeCell ref="K7:K9"/>
    <mergeCell ref="L7:L9"/>
    <mergeCell ref="M7:M9"/>
    <mergeCell ref="I4:I6"/>
    <mergeCell ref="I1:I2"/>
    <mergeCell ref="J1:J2"/>
    <mergeCell ref="K1:K2"/>
    <mergeCell ref="L1:L2"/>
    <mergeCell ref="M1:M2"/>
    <mergeCell ref="H1:H2"/>
    <mergeCell ref="F5:F6"/>
    <mergeCell ref="F8:F9"/>
    <mergeCell ref="F11:F12"/>
    <mergeCell ref="A1:A2"/>
    <mergeCell ref="B1:B2"/>
    <mergeCell ref="C1:C2"/>
    <mergeCell ref="D1:F1"/>
    <mergeCell ref="G1:G2"/>
    <mergeCell ref="A10:A12"/>
    <mergeCell ref="B10:B12"/>
    <mergeCell ref="C10:C12"/>
    <mergeCell ref="G10:G12"/>
    <mergeCell ref="H10:H12"/>
    <mergeCell ref="E5:E6"/>
    <mergeCell ref="E8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70" zoomScaleNormal="70" workbookViewId="0">
      <selection activeCell="G10" sqref="G10:G12"/>
    </sheetView>
  </sheetViews>
  <sheetFormatPr defaultRowHeight="15"/>
  <cols>
    <col min="1" max="3" width="15.7109375" customWidth="1"/>
    <col min="4" max="6" width="20.7109375" customWidth="1"/>
    <col min="7" max="12" width="15.7109375" customWidth="1"/>
    <col min="13" max="13" width="19.5703125" customWidth="1"/>
  </cols>
  <sheetData>
    <row r="1" spans="1:17" ht="18">
      <c r="A1" s="35" t="s">
        <v>0</v>
      </c>
      <c r="B1" s="37" t="s">
        <v>1</v>
      </c>
      <c r="C1" s="39" t="s">
        <v>2</v>
      </c>
      <c r="D1" s="41" t="s">
        <v>3</v>
      </c>
      <c r="E1" s="42"/>
      <c r="F1" s="43"/>
      <c r="G1" s="44" t="s">
        <v>4</v>
      </c>
      <c r="H1" s="33" t="s">
        <v>5</v>
      </c>
      <c r="I1" s="23" t="s">
        <v>6</v>
      </c>
      <c r="J1" s="25" t="s">
        <v>7</v>
      </c>
      <c r="K1" s="27" t="s">
        <v>8</v>
      </c>
      <c r="L1" s="29" t="s">
        <v>9</v>
      </c>
      <c r="M1" s="31" t="s">
        <v>7</v>
      </c>
    </row>
    <row r="2" spans="1:17" ht="35.450000000000003" customHeight="1">
      <c r="A2" s="36"/>
      <c r="B2" s="38"/>
      <c r="C2" s="40"/>
      <c r="D2" s="1" t="s">
        <v>10</v>
      </c>
      <c r="E2" s="2" t="s">
        <v>11</v>
      </c>
      <c r="F2" s="3" t="s">
        <v>12</v>
      </c>
      <c r="G2" s="45"/>
      <c r="H2" s="34"/>
      <c r="I2" s="24"/>
      <c r="J2" s="26"/>
      <c r="K2" s="28"/>
      <c r="L2" s="30"/>
      <c r="M2" s="32"/>
    </row>
    <row r="3" spans="1:17">
      <c r="A3" s="4"/>
      <c r="B3" s="5"/>
      <c r="C3" s="6"/>
      <c r="D3" s="4"/>
      <c r="E3" s="5"/>
      <c r="F3" s="6"/>
      <c r="G3" s="4" t="s">
        <v>13</v>
      </c>
      <c r="H3" s="6" t="s">
        <v>14</v>
      </c>
      <c r="I3" s="4" t="s">
        <v>15</v>
      </c>
      <c r="J3" s="6"/>
      <c r="K3" s="4"/>
      <c r="L3" s="5"/>
      <c r="M3" s="6"/>
    </row>
    <row r="4" spans="1:17" ht="111.6" customHeight="1">
      <c r="A4" s="21" t="s">
        <v>37</v>
      </c>
      <c r="B4" s="21" t="s">
        <v>40</v>
      </c>
      <c r="C4" s="21" t="s">
        <v>47</v>
      </c>
      <c r="D4" s="19" t="s">
        <v>83</v>
      </c>
      <c r="E4" s="46" t="s">
        <v>94</v>
      </c>
      <c r="F4" s="46" t="s">
        <v>100</v>
      </c>
      <c r="G4" s="56">
        <v>5</v>
      </c>
      <c r="H4" s="56">
        <v>2.75</v>
      </c>
      <c r="I4" s="56">
        <f>G4/H4</f>
        <v>1.8181818181818181</v>
      </c>
      <c r="J4" s="21" t="s">
        <v>89</v>
      </c>
      <c r="K4" s="22">
        <v>13</v>
      </c>
      <c r="L4" s="22" t="str">
        <f>IF(K4&lt;=4, "LOW RISK", IF(K4&lt;=8, "MODERATE RISK", "HIGH RISK"))</f>
        <v>HIGH RISK</v>
      </c>
      <c r="M4" s="21" t="s">
        <v>88</v>
      </c>
      <c r="Q4" s="18"/>
    </row>
    <row r="5" spans="1:17" ht="63" customHeight="1">
      <c r="A5" s="21"/>
      <c r="B5" s="21"/>
      <c r="C5" s="21"/>
      <c r="D5" s="19" t="s">
        <v>84</v>
      </c>
      <c r="E5" s="57"/>
      <c r="F5" s="57"/>
      <c r="G5" s="56"/>
      <c r="H5" s="56"/>
      <c r="I5" s="56"/>
      <c r="J5" s="21"/>
      <c r="K5" s="22"/>
      <c r="L5" s="22"/>
      <c r="M5" s="21"/>
      <c r="Q5" s="18"/>
    </row>
    <row r="6" spans="1:17" ht="90.6" customHeight="1">
      <c r="A6" s="21"/>
      <c r="B6" s="21"/>
      <c r="C6" s="21"/>
      <c r="D6" s="10" t="s">
        <v>43</v>
      </c>
      <c r="E6" s="47"/>
      <c r="F6" s="47"/>
      <c r="G6" s="56"/>
      <c r="H6" s="56"/>
      <c r="I6" s="56"/>
      <c r="J6" s="21"/>
      <c r="K6" s="22"/>
      <c r="L6" s="22"/>
      <c r="M6" s="21"/>
      <c r="Q6" s="18"/>
    </row>
    <row r="7" spans="1:17" ht="85.15" customHeight="1">
      <c r="A7" s="21" t="s">
        <v>37</v>
      </c>
      <c r="B7" s="21" t="s">
        <v>44</v>
      </c>
      <c r="C7" s="21" t="s">
        <v>48</v>
      </c>
      <c r="D7" s="19" t="s">
        <v>83</v>
      </c>
      <c r="E7" s="46" t="s">
        <v>95</v>
      </c>
      <c r="F7" s="46" t="s">
        <v>99</v>
      </c>
      <c r="G7" s="56">
        <v>4.5</v>
      </c>
      <c r="H7" s="56">
        <v>2.75</v>
      </c>
      <c r="I7" s="56">
        <f>G7/H7</f>
        <v>1.6363636363636365</v>
      </c>
      <c r="J7" s="21" t="s">
        <v>90</v>
      </c>
      <c r="K7" s="22">
        <v>9</v>
      </c>
      <c r="L7" s="22" t="str">
        <f t="shared" ref="L7" si="0">IF(K7&lt;=4, "LOW RISK", IF(K7&lt;=8, "MODERATE RISK", "HIGH RISK"))</f>
        <v>HIGH RISK</v>
      </c>
      <c r="M7" s="21" t="s">
        <v>97</v>
      </c>
      <c r="Q7" s="18"/>
    </row>
    <row r="8" spans="1:17" ht="76.150000000000006" customHeight="1">
      <c r="A8" s="21"/>
      <c r="B8" s="21"/>
      <c r="C8" s="21"/>
      <c r="D8" s="19" t="s">
        <v>84</v>
      </c>
      <c r="E8" s="57"/>
      <c r="F8" s="57"/>
      <c r="G8" s="56"/>
      <c r="H8" s="56"/>
      <c r="I8" s="56"/>
      <c r="J8" s="21"/>
      <c r="K8" s="22"/>
      <c r="L8" s="22"/>
      <c r="M8" s="21"/>
      <c r="Q8" s="18"/>
    </row>
    <row r="9" spans="1:17" ht="114" customHeight="1">
      <c r="A9" s="21"/>
      <c r="B9" s="21"/>
      <c r="C9" s="21"/>
      <c r="D9" s="10" t="s">
        <v>43</v>
      </c>
      <c r="E9" s="47"/>
      <c r="F9" s="47"/>
      <c r="G9" s="56"/>
      <c r="H9" s="56"/>
      <c r="I9" s="56"/>
      <c r="J9" s="21"/>
      <c r="K9" s="22"/>
      <c r="L9" s="22"/>
      <c r="M9" s="21"/>
      <c r="Q9" s="18" t="s">
        <v>39</v>
      </c>
    </row>
    <row r="10" spans="1:17" ht="91.9" customHeight="1">
      <c r="A10" s="21" t="s">
        <v>37</v>
      </c>
      <c r="B10" s="21" t="s">
        <v>46</v>
      </c>
      <c r="C10" s="21" t="s">
        <v>49</v>
      </c>
      <c r="D10" s="19" t="s">
        <v>83</v>
      </c>
      <c r="E10" s="46" t="s">
        <v>96</v>
      </c>
      <c r="F10" s="46" t="s">
        <v>101</v>
      </c>
      <c r="G10" s="56">
        <v>4</v>
      </c>
      <c r="H10" s="56">
        <v>2.75</v>
      </c>
      <c r="I10" s="56">
        <f>G10/H10</f>
        <v>1.4545454545454546</v>
      </c>
      <c r="J10" s="21" t="s">
        <v>91</v>
      </c>
      <c r="K10" s="22">
        <v>5</v>
      </c>
      <c r="L10" s="22" t="str">
        <f t="shared" ref="L10" si="1">IF(K10&lt;=4, "LOW RISK", IF(K10&lt;=8, "MODERATE RISK", "HIGH RISK"))</f>
        <v>MODERATE RISK</v>
      </c>
      <c r="M10" s="21" t="s">
        <v>98</v>
      </c>
      <c r="Q10" s="18"/>
    </row>
    <row r="11" spans="1:17" ht="76.150000000000006" customHeight="1">
      <c r="A11" s="21"/>
      <c r="B11" s="21"/>
      <c r="C11" s="21"/>
      <c r="D11" s="19" t="s">
        <v>84</v>
      </c>
      <c r="E11" s="57"/>
      <c r="F11" s="57"/>
      <c r="G11" s="56"/>
      <c r="H11" s="56"/>
      <c r="I11" s="56"/>
      <c r="J11" s="21"/>
      <c r="K11" s="22"/>
      <c r="L11" s="22"/>
      <c r="M11" s="21"/>
      <c r="Q11" s="18"/>
    </row>
    <row r="12" spans="1:17" ht="149.44999999999999" customHeight="1">
      <c r="A12" s="21"/>
      <c r="B12" s="21"/>
      <c r="C12" s="21"/>
      <c r="D12" s="10" t="s">
        <v>43</v>
      </c>
      <c r="E12" s="47"/>
      <c r="F12" s="47"/>
      <c r="G12" s="56"/>
      <c r="H12" s="56"/>
      <c r="I12" s="56"/>
      <c r="J12" s="21"/>
      <c r="K12" s="22"/>
      <c r="L12" s="22"/>
      <c r="M12" s="21"/>
      <c r="Q12" s="18"/>
    </row>
    <row r="13" spans="1:17">
      <c r="Q13" s="18"/>
    </row>
    <row r="14" spans="1:17">
      <c r="Q14" s="18"/>
    </row>
    <row r="15" spans="1:17">
      <c r="Q15" s="18"/>
    </row>
    <row r="16" spans="1:17">
      <c r="Q16" s="18"/>
    </row>
    <row r="17" spans="17:17">
      <c r="Q17" s="18"/>
    </row>
    <row r="18" spans="17:17">
      <c r="Q18" s="18"/>
    </row>
    <row r="19" spans="17:17">
      <c r="Q19" s="18"/>
    </row>
  </sheetData>
  <mergeCells count="47">
    <mergeCell ref="I10:I12"/>
    <mergeCell ref="J10:J12"/>
    <mergeCell ref="K10:K12"/>
    <mergeCell ref="L10:L12"/>
    <mergeCell ref="M10:M12"/>
    <mergeCell ref="I7:I9"/>
    <mergeCell ref="J7:J9"/>
    <mergeCell ref="K7:K9"/>
    <mergeCell ref="L7:L9"/>
    <mergeCell ref="M7:M9"/>
    <mergeCell ref="A10:A12"/>
    <mergeCell ref="B10:B12"/>
    <mergeCell ref="C10:C12"/>
    <mergeCell ref="G10:G12"/>
    <mergeCell ref="H10:H12"/>
    <mergeCell ref="E10:E12"/>
    <mergeCell ref="F10:F12"/>
    <mergeCell ref="I4:I6"/>
    <mergeCell ref="J4:J6"/>
    <mergeCell ref="K4:K6"/>
    <mergeCell ref="L4:L6"/>
    <mergeCell ref="M4:M6"/>
    <mergeCell ref="A7:A9"/>
    <mergeCell ref="B7:B9"/>
    <mergeCell ref="C7:C9"/>
    <mergeCell ref="G7:G9"/>
    <mergeCell ref="H7:H9"/>
    <mergeCell ref="E7:E9"/>
    <mergeCell ref="F7:F9"/>
    <mergeCell ref="I1:I2"/>
    <mergeCell ref="J1:J2"/>
    <mergeCell ref="K1:K2"/>
    <mergeCell ref="L1:L2"/>
    <mergeCell ref="M1:M2"/>
    <mergeCell ref="A4:A6"/>
    <mergeCell ref="B4:B6"/>
    <mergeCell ref="C4:C6"/>
    <mergeCell ref="G4:G6"/>
    <mergeCell ref="H4:H6"/>
    <mergeCell ref="E4:E6"/>
    <mergeCell ref="F4:F6"/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70" zoomScaleNormal="70" workbookViewId="0">
      <selection activeCell="L7" sqref="L7:L9"/>
    </sheetView>
  </sheetViews>
  <sheetFormatPr defaultRowHeight="15"/>
  <cols>
    <col min="1" max="3" width="15.7109375" customWidth="1"/>
    <col min="4" max="6" width="20.7109375" customWidth="1"/>
    <col min="7" max="13" width="15.7109375" customWidth="1"/>
  </cols>
  <sheetData>
    <row r="1" spans="1:17" ht="18">
      <c r="A1" s="35" t="s">
        <v>0</v>
      </c>
      <c r="B1" s="37" t="s">
        <v>1</v>
      </c>
      <c r="C1" s="39" t="s">
        <v>2</v>
      </c>
      <c r="D1" s="41" t="s">
        <v>3</v>
      </c>
      <c r="E1" s="42"/>
      <c r="F1" s="43"/>
      <c r="G1" s="44" t="s">
        <v>4</v>
      </c>
      <c r="H1" s="33" t="s">
        <v>5</v>
      </c>
      <c r="I1" s="23" t="s">
        <v>6</v>
      </c>
      <c r="J1" s="25" t="s">
        <v>7</v>
      </c>
      <c r="K1" s="27" t="s">
        <v>8</v>
      </c>
      <c r="L1" s="29" t="s">
        <v>9</v>
      </c>
      <c r="M1" s="31" t="s">
        <v>7</v>
      </c>
    </row>
    <row r="2" spans="1:17" ht="35.450000000000003" customHeight="1">
      <c r="A2" s="36"/>
      <c r="B2" s="38"/>
      <c r="C2" s="40"/>
      <c r="D2" s="1" t="s">
        <v>10</v>
      </c>
      <c r="E2" s="2" t="s">
        <v>11</v>
      </c>
      <c r="F2" s="3" t="s">
        <v>12</v>
      </c>
      <c r="G2" s="45"/>
      <c r="H2" s="34"/>
      <c r="I2" s="24"/>
      <c r="J2" s="26"/>
      <c r="K2" s="28"/>
      <c r="L2" s="30"/>
      <c r="M2" s="32"/>
    </row>
    <row r="3" spans="1:17">
      <c r="A3" s="4"/>
      <c r="B3" s="5"/>
      <c r="C3" s="6"/>
      <c r="D3" s="4"/>
      <c r="E3" s="5"/>
      <c r="F3" s="6"/>
      <c r="G3" s="4" t="s">
        <v>13</v>
      </c>
      <c r="H3" s="6" t="s">
        <v>14</v>
      </c>
      <c r="I3" s="4" t="s">
        <v>15</v>
      </c>
      <c r="J3" s="6"/>
      <c r="K3" s="4"/>
      <c r="L3" s="5"/>
      <c r="M3" s="6"/>
    </row>
    <row r="4" spans="1:17" ht="111.6" customHeight="1">
      <c r="A4" s="21" t="s">
        <v>37</v>
      </c>
      <c r="B4" s="21" t="s">
        <v>40</v>
      </c>
      <c r="C4" s="21" t="s">
        <v>47</v>
      </c>
      <c r="D4" s="19" t="s">
        <v>79</v>
      </c>
      <c r="E4" s="46" t="s">
        <v>106</v>
      </c>
      <c r="F4" s="46" t="s">
        <v>107</v>
      </c>
      <c r="G4" s="22">
        <v>5</v>
      </c>
      <c r="H4" s="22">
        <v>3</v>
      </c>
      <c r="I4" s="20">
        <f>G4/H4</f>
        <v>1.6666666666666667</v>
      </c>
      <c r="J4" s="21" t="s">
        <v>22</v>
      </c>
      <c r="K4" s="22">
        <v>12</v>
      </c>
      <c r="L4" s="22" t="str">
        <f>IF(K4&lt;=4, "LOW RISK", IF(K4&lt;=11, "MODERATE RISK", "HIGH RISK"))</f>
        <v>HIGH RISK</v>
      </c>
      <c r="M4" s="21" t="s">
        <v>110</v>
      </c>
      <c r="Q4" s="18"/>
    </row>
    <row r="5" spans="1:17" ht="63" customHeight="1">
      <c r="A5" s="21"/>
      <c r="B5" s="21"/>
      <c r="C5" s="21"/>
      <c r="D5" s="19" t="s">
        <v>80</v>
      </c>
      <c r="E5" s="57"/>
      <c r="F5" s="57"/>
      <c r="G5" s="22"/>
      <c r="H5" s="22"/>
      <c r="I5" s="20"/>
      <c r="J5" s="21"/>
      <c r="K5" s="22"/>
      <c r="L5" s="22"/>
      <c r="M5" s="21"/>
      <c r="Q5" s="18"/>
    </row>
    <row r="6" spans="1:17" ht="90.6" customHeight="1">
      <c r="A6" s="21"/>
      <c r="B6" s="21"/>
      <c r="C6" s="21"/>
      <c r="D6" s="10" t="s">
        <v>43</v>
      </c>
      <c r="E6" s="47"/>
      <c r="F6" s="47"/>
      <c r="G6" s="22"/>
      <c r="H6" s="22"/>
      <c r="I6" s="20"/>
      <c r="J6" s="21"/>
      <c r="K6" s="22"/>
      <c r="L6" s="22"/>
      <c r="M6" s="21"/>
      <c r="Q6" s="18"/>
    </row>
    <row r="7" spans="1:17" ht="85.15" customHeight="1">
      <c r="A7" s="21" t="s">
        <v>37</v>
      </c>
      <c r="B7" s="21" t="s">
        <v>44</v>
      </c>
      <c r="C7" s="21" t="s">
        <v>48</v>
      </c>
      <c r="D7" s="19" t="s">
        <v>79</v>
      </c>
      <c r="E7" s="46" t="s">
        <v>108</v>
      </c>
      <c r="F7" s="46" t="s">
        <v>109</v>
      </c>
      <c r="G7" s="22">
        <v>4</v>
      </c>
      <c r="H7" s="22">
        <v>3</v>
      </c>
      <c r="I7" s="20">
        <f>G7/H7</f>
        <v>1.3333333333333333</v>
      </c>
      <c r="J7" s="21" t="s">
        <v>22</v>
      </c>
      <c r="K7" s="22">
        <v>9</v>
      </c>
      <c r="L7" s="22" t="str">
        <f>IF(K7&lt;=4, "LOW RISK", IF(K7&lt;=11, "MODERATE RISK", "HIGH RISK"))</f>
        <v>MODERATE RISK</v>
      </c>
      <c r="M7" s="21" t="s">
        <v>111</v>
      </c>
      <c r="Q7" s="18"/>
    </row>
    <row r="8" spans="1:17" ht="76.150000000000006" customHeight="1">
      <c r="A8" s="21"/>
      <c r="B8" s="21"/>
      <c r="C8" s="21"/>
      <c r="D8" s="19" t="s">
        <v>80</v>
      </c>
      <c r="E8" s="57"/>
      <c r="F8" s="57"/>
      <c r="G8" s="22"/>
      <c r="H8" s="22"/>
      <c r="I8" s="20"/>
      <c r="J8" s="21"/>
      <c r="K8" s="22"/>
      <c r="L8" s="22"/>
      <c r="M8" s="21"/>
      <c r="Q8" s="18"/>
    </row>
    <row r="9" spans="1:17" ht="114" customHeight="1">
      <c r="A9" s="21"/>
      <c r="B9" s="21"/>
      <c r="C9" s="21"/>
      <c r="D9" s="10" t="s">
        <v>43</v>
      </c>
      <c r="E9" s="47"/>
      <c r="F9" s="47"/>
      <c r="G9" s="22"/>
      <c r="H9" s="22"/>
      <c r="I9" s="20"/>
      <c r="J9" s="21"/>
      <c r="K9" s="22"/>
      <c r="L9" s="22"/>
      <c r="M9" s="21"/>
      <c r="Q9" s="18"/>
    </row>
    <row r="10" spans="1:17" ht="91.9" customHeight="1">
      <c r="A10" s="21" t="s">
        <v>37</v>
      </c>
      <c r="B10" s="21" t="s">
        <v>46</v>
      </c>
      <c r="C10" s="21" t="s">
        <v>49</v>
      </c>
      <c r="D10" s="19" t="s">
        <v>79</v>
      </c>
      <c r="E10" s="46" t="s">
        <v>103</v>
      </c>
      <c r="F10" s="46" t="s">
        <v>103</v>
      </c>
      <c r="G10" s="22"/>
      <c r="H10" s="22"/>
      <c r="I10" s="20"/>
      <c r="J10" s="21" t="s">
        <v>22</v>
      </c>
      <c r="K10" s="22"/>
      <c r="L10" s="22" t="str">
        <f>IF(K10&lt;=4, "LOW RISK", IF(K10&lt;=11, "MODERATE RISK", "HIGH RISK"))</f>
        <v>LOW RISK</v>
      </c>
      <c r="M10" s="21" t="s">
        <v>24</v>
      </c>
      <c r="Q10" s="18"/>
    </row>
    <row r="11" spans="1:17" ht="76.150000000000006" customHeight="1">
      <c r="A11" s="21"/>
      <c r="B11" s="21"/>
      <c r="C11" s="21"/>
      <c r="D11" s="19" t="s">
        <v>80</v>
      </c>
      <c r="E11" s="57"/>
      <c r="F11" s="57"/>
      <c r="G11" s="22"/>
      <c r="H11" s="22"/>
      <c r="I11" s="20"/>
      <c r="J11" s="21"/>
      <c r="K11" s="22"/>
      <c r="L11" s="22"/>
      <c r="M11" s="21"/>
      <c r="Q11" s="18"/>
    </row>
    <row r="12" spans="1:17" ht="149.44999999999999" customHeight="1">
      <c r="A12" s="21"/>
      <c r="B12" s="21"/>
      <c r="C12" s="21"/>
      <c r="D12" s="10" t="s">
        <v>43</v>
      </c>
      <c r="E12" s="47"/>
      <c r="F12" s="47"/>
      <c r="G12" s="22"/>
      <c r="H12" s="22"/>
      <c r="I12" s="20"/>
      <c r="J12" s="21"/>
      <c r="K12" s="22"/>
      <c r="L12" s="22"/>
      <c r="M12" s="21"/>
      <c r="Q12" s="18"/>
    </row>
    <row r="13" spans="1:17">
      <c r="Q13" s="18"/>
    </row>
    <row r="14" spans="1:17">
      <c r="Q14" s="18"/>
    </row>
    <row r="15" spans="1:17">
      <c r="Q15" s="18"/>
    </row>
    <row r="16" spans="1:17">
      <c r="Q16" s="18"/>
    </row>
    <row r="17" spans="17:17">
      <c r="Q17" s="18"/>
    </row>
    <row r="18" spans="17:17">
      <c r="Q18" s="18"/>
    </row>
    <row r="19" spans="17:17">
      <c r="Q19" s="18"/>
    </row>
  </sheetData>
  <mergeCells count="47">
    <mergeCell ref="I10:I12"/>
    <mergeCell ref="J10:J12"/>
    <mergeCell ref="K10:K12"/>
    <mergeCell ref="L10:L12"/>
    <mergeCell ref="M10:M12"/>
    <mergeCell ref="I7:I9"/>
    <mergeCell ref="J7:J9"/>
    <mergeCell ref="K7:K9"/>
    <mergeCell ref="L7:L9"/>
    <mergeCell ref="M7:M9"/>
    <mergeCell ref="A10:A12"/>
    <mergeCell ref="B10:B12"/>
    <mergeCell ref="C10:C12"/>
    <mergeCell ref="G10:G12"/>
    <mergeCell ref="H10:H12"/>
    <mergeCell ref="E10:E12"/>
    <mergeCell ref="F10:F12"/>
    <mergeCell ref="I4:I6"/>
    <mergeCell ref="J4:J6"/>
    <mergeCell ref="K4:K6"/>
    <mergeCell ref="L4:L6"/>
    <mergeCell ref="M4:M6"/>
    <mergeCell ref="A7:A9"/>
    <mergeCell ref="B7:B9"/>
    <mergeCell ref="C7:C9"/>
    <mergeCell ref="G7:G9"/>
    <mergeCell ref="H7:H9"/>
    <mergeCell ref="E7:E9"/>
    <mergeCell ref="F7:F9"/>
    <mergeCell ref="I1:I2"/>
    <mergeCell ref="J1:J2"/>
    <mergeCell ref="K1:K2"/>
    <mergeCell ref="L1:L2"/>
    <mergeCell ref="M1:M2"/>
    <mergeCell ref="A4:A6"/>
    <mergeCell ref="B4:B6"/>
    <mergeCell ref="C4:C6"/>
    <mergeCell ref="G4:G6"/>
    <mergeCell ref="H4:H6"/>
    <mergeCell ref="E4:E6"/>
    <mergeCell ref="F4:F6"/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55" zoomScaleNormal="55" workbookViewId="0">
      <selection activeCell="J4" sqref="J4:J6"/>
    </sheetView>
  </sheetViews>
  <sheetFormatPr defaultRowHeight="15"/>
  <cols>
    <col min="1" max="3" width="15.7109375" customWidth="1"/>
    <col min="4" max="6" width="20.7109375" customWidth="1"/>
    <col min="7" max="13" width="15.7109375" customWidth="1"/>
  </cols>
  <sheetData>
    <row r="1" spans="1:17" ht="18">
      <c r="A1" s="35" t="s">
        <v>0</v>
      </c>
      <c r="B1" s="37" t="s">
        <v>1</v>
      </c>
      <c r="C1" s="39" t="s">
        <v>2</v>
      </c>
      <c r="D1" s="41" t="s">
        <v>3</v>
      </c>
      <c r="E1" s="42"/>
      <c r="F1" s="43"/>
      <c r="G1" s="44" t="s">
        <v>4</v>
      </c>
      <c r="H1" s="33" t="s">
        <v>5</v>
      </c>
      <c r="I1" s="23" t="s">
        <v>6</v>
      </c>
      <c r="J1" s="25" t="s">
        <v>7</v>
      </c>
      <c r="K1" s="27" t="s">
        <v>8</v>
      </c>
      <c r="L1" s="29" t="s">
        <v>9</v>
      </c>
      <c r="M1" s="31" t="s">
        <v>7</v>
      </c>
    </row>
    <row r="2" spans="1:17" ht="35.450000000000003" customHeight="1">
      <c r="A2" s="36"/>
      <c r="B2" s="38"/>
      <c r="C2" s="40"/>
      <c r="D2" s="1" t="s">
        <v>10</v>
      </c>
      <c r="E2" s="2" t="s">
        <v>11</v>
      </c>
      <c r="F2" s="3" t="s">
        <v>12</v>
      </c>
      <c r="G2" s="45"/>
      <c r="H2" s="34"/>
      <c r="I2" s="24"/>
      <c r="J2" s="26"/>
      <c r="K2" s="28"/>
      <c r="L2" s="30"/>
      <c r="M2" s="32"/>
    </row>
    <row r="3" spans="1:17">
      <c r="A3" s="4"/>
      <c r="B3" s="5"/>
      <c r="C3" s="6"/>
      <c r="D3" s="4"/>
      <c r="E3" s="5"/>
      <c r="F3" s="6"/>
      <c r="G3" s="4" t="s">
        <v>13</v>
      </c>
      <c r="H3" s="6" t="s">
        <v>14</v>
      </c>
      <c r="I3" s="4" t="s">
        <v>15</v>
      </c>
      <c r="J3" s="6"/>
      <c r="K3" s="4"/>
      <c r="L3" s="5"/>
      <c r="M3" s="6"/>
    </row>
    <row r="4" spans="1:17" ht="111.6" customHeight="1">
      <c r="A4" s="21" t="s">
        <v>37</v>
      </c>
      <c r="B4" s="21" t="s">
        <v>40</v>
      </c>
      <c r="C4" s="21" t="s">
        <v>47</v>
      </c>
      <c r="D4" s="19" t="s">
        <v>81</v>
      </c>
      <c r="E4" s="46" t="s">
        <v>117</v>
      </c>
      <c r="F4" s="46" t="s">
        <v>115</v>
      </c>
      <c r="G4" s="22">
        <v>3</v>
      </c>
      <c r="H4" s="22">
        <v>3</v>
      </c>
      <c r="I4" s="20">
        <f>G4/H4</f>
        <v>1</v>
      </c>
      <c r="J4" s="21" t="s">
        <v>22</v>
      </c>
      <c r="K4" s="22">
        <v>8</v>
      </c>
      <c r="L4" s="22" t="str">
        <f>IF(K4&lt;=4, "LOW RISK", IF(K4&lt;=11, "MODERATE RISK", "HIGH RISK"))</f>
        <v>MODERATE RISK</v>
      </c>
      <c r="M4" s="21" t="s">
        <v>24</v>
      </c>
      <c r="Q4" s="18"/>
    </row>
    <row r="5" spans="1:17" ht="63" customHeight="1">
      <c r="A5" s="21"/>
      <c r="B5" s="21"/>
      <c r="C5" s="21"/>
      <c r="D5" s="19" t="s">
        <v>82</v>
      </c>
      <c r="E5" s="57"/>
      <c r="F5" s="57"/>
      <c r="G5" s="22"/>
      <c r="H5" s="22"/>
      <c r="I5" s="20"/>
      <c r="J5" s="21"/>
      <c r="K5" s="22"/>
      <c r="L5" s="22"/>
      <c r="M5" s="21"/>
      <c r="Q5" s="18"/>
    </row>
    <row r="6" spans="1:17" ht="90.6" customHeight="1">
      <c r="A6" s="21"/>
      <c r="B6" s="21"/>
      <c r="C6" s="21"/>
      <c r="D6" s="10" t="s">
        <v>43</v>
      </c>
      <c r="E6" s="47"/>
      <c r="F6" s="47"/>
      <c r="G6" s="22"/>
      <c r="H6" s="22"/>
      <c r="I6" s="20"/>
      <c r="J6" s="21"/>
      <c r="K6" s="22"/>
      <c r="L6" s="22"/>
      <c r="M6" s="21"/>
      <c r="Q6" s="18"/>
    </row>
    <row r="7" spans="1:17" ht="85.15" customHeight="1">
      <c r="A7" s="21" t="s">
        <v>37</v>
      </c>
      <c r="B7" s="21" t="s">
        <v>44</v>
      </c>
      <c r="C7" s="21" t="s">
        <v>48</v>
      </c>
      <c r="D7" s="19" t="s">
        <v>81</v>
      </c>
      <c r="E7" s="46" t="s">
        <v>113</v>
      </c>
      <c r="F7" s="46" t="s">
        <v>114</v>
      </c>
      <c r="G7" s="22">
        <v>3</v>
      </c>
      <c r="H7" s="22">
        <v>3</v>
      </c>
      <c r="I7" s="20">
        <f t="shared" ref="I7" si="0">G7/H7</f>
        <v>1</v>
      </c>
      <c r="J7" s="21" t="s">
        <v>22</v>
      </c>
      <c r="K7" s="22">
        <v>12</v>
      </c>
      <c r="L7" s="22" t="str">
        <f t="shared" ref="L7" si="1">IF(K7&lt;=4, "LOW RISK", IF(K7&lt;=11, "MODERATE RISK", "HIGH RISK"))</f>
        <v>HIGH RISK</v>
      </c>
      <c r="M7" s="21" t="s">
        <v>24</v>
      </c>
      <c r="Q7" s="18"/>
    </row>
    <row r="8" spans="1:17" ht="76.150000000000006" customHeight="1">
      <c r="A8" s="21"/>
      <c r="B8" s="21"/>
      <c r="C8" s="21"/>
      <c r="D8" s="19" t="s">
        <v>82</v>
      </c>
      <c r="E8" s="57"/>
      <c r="F8" s="57"/>
      <c r="G8" s="22"/>
      <c r="H8" s="22"/>
      <c r="I8" s="20"/>
      <c r="J8" s="21"/>
      <c r="K8" s="22"/>
      <c r="L8" s="22"/>
      <c r="M8" s="21"/>
      <c r="Q8" s="18"/>
    </row>
    <row r="9" spans="1:17" ht="114" customHeight="1">
      <c r="A9" s="21"/>
      <c r="B9" s="21"/>
      <c r="C9" s="21"/>
      <c r="D9" s="10" t="s">
        <v>43</v>
      </c>
      <c r="E9" s="47"/>
      <c r="F9" s="47"/>
      <c r="G9" s="22"/>
      <c r="H9" s="22"/>
      <c r="I9" s="20"/>
      <c r="J9" s="21"/>
      <c r="K9" s="22"/>
      <c r="L9" s="22"/>
      <c r="M9" s="21"/>
      <c r="Q9" s="18"/>
    </row>
    <row r="10" spans="1:17" ht="91.9" customHeight="1">
      <c r="A10" s="21" t="s">
        <v>37</v>
      </c>
      <c r="B10" s="21" t="s">
        <v>46</v>
      </c>
      <c r="C10" s="21" t="s">
        <v>49</v>
      </c>
      <c r="D10" s="19" t="s">
        <v>81</v>
      </c>
      <c r="E10" s="46" t="s">
        <v>112</v>
      </c>
      <c r="F10" s="46" t="s">
        <v>116</v>
      </c>
      <c r="G10" s="22">
        <v>4</v>
      </c>
      <c r="H10" s="22">
        <v>3</v>
      </c>
      <c r="I10" s="20">
        <f t="shared" ref="I10" si="2">G10/H10</f>
        <v>1.3333333333333333</v>
      </c>
      <c r="J10" s="21" t="s">
        <v>22</v>
      </c>
      <c r="K10" s="22">
        <v>16</v>
      </c>
      <c r="L10" s="22" t="str">
        <f t="shared" ref="L10" si="3">IF(K10&lt;=4, "LOW RISK", IF(K10&lt;=11, "MODERATE RISK", "HIGH RISK"))</f>
        <v>HIGH RISK</v>
      </c>
      <c r="M10" s="21" t="s">
        <v>24</v>
      </c>
      <c r="Q10" s="18"/>
    </row>
    <row r="11" spans="1:17" ht="76.150000000000006" customHeight="1">
      <c r="A11" s="21"/>
      <c r="B11" s="21"/>
      <c r="C11" s="21"/>
      <c r="D11" s="19" t="s">
        <v>82</v>
      </c>
      <c r="E11" s="57"/>
      <c r="F11" s="57"/>
      <c r="G11" s="22"/>
      <c r="H11" s="22"/>
      <c r="I11" s="20"/>
      <c r="J11" s="21"/>
      <c r="K11" s="22"/>
      <c r="L11" s="22"/>
      <c r="M11" s="21"/>
      <c r="Q11" s="18"/>
    </row>
    <row r="12" spans="1:17" ht="149.44999999999999" customHeight="1">
      <c r="A12" s="21"/>
      <c r="B12" s="21"/>
      <c r="C12" s="21"/>
      <c r="D12" s="10" t="s">
        <v>43</v>
      </c>
      <c r="E12" s="47"/>
      <c r="F12" s="47"/>
      <c r="G12" s="22"/>
      <c r="H12" s="22"/>
      <c r="I12" s="20"/>
      <c r="J12" s="21"/>
      <c r="K12" s="22"/>
      <c r="L12" s="22"/>
      <c r="M12" s="21"/>
      <c r="Q12" s="18"/>
    </row>
    <row r="13" spans="1:17">
      <c r="Q13" s="18"/>
    </row>
    <row r="14" spans="1:17">
      <c r="Q14" s="18"/>
    </row>
    <row r="15" spans="1:17">
      <c r="Q15" s="18"/>
    </row>
    <row r="16" spans="1:17">
      <c r="Q16" s="18"/>
    </row>
    <row r="17" spans="17:17">
      <c r="Q17" s="18"/>
    </row>
    <row r="18" spans="17:17">
      <c r="Q18" s="18"/>
    </row>
    <row r="19" spans="17:17">
      <c r="Q19" s="18"/>
    </row>
  </sheetData>
  <mergeCells count="47">
    <mergeCell ref="I10:I12"/>
    <mergeCell ref="J10:J12"/>
    <mergeCell ref="K10:K12"/>
    <mergeCell ref="L10:L12"/>
    <mergeCell ref="M10:M12"/>
    <mergeCell ref="I7:I9"/>
    <mergeCell ref="J7:J9"/>
    <mergeCell ref="K7:K9"/>
    <mergeCell ref="L7:L9"/>
    <mergeCell ref="M7:M9"/>
    <mergeCell ref="A10:A12"/>
    <mergeCell ref="B10:B12"/>
    <mergeCell ref="C10:C12"/>
    <mergeCell ref="G10:G12"/>
    <mergeCell ref="H10:H12"/>
    <mergeCell ref="E10:E12"/>
    <mergeCell ref="F10:F12"/>
    <mergeCell ref="I4:I6"/>
    <mergeCell ref="J4:J6"/>
    <mergeCell ref="K4:K6"/>
    <mergeCell ref="L4:L6"/>
    <mergeCell ref="M4:M6"/>
    <mergeCell ref="A7:A9"/>
    <mergeCell ref="B7:B9"/>
    <mergeCell ref="C7:C9"/>
    <mergeCell ref="G7:G9"/>
    <mergeCell ref="H7:H9"/>
    <mergeCell ref="E7:E9"/>
    <mergeCell ref="F7:F9"/>
    <mergeCell ref="I1:I2"/>
    <mergeCell ref="J1:J2"/>
    <mergeCell ref="K1:K2"/>
    <mergeCell ref="L1:L2"/>
    <mergeCell ref="M1:M2"/>
    <mergeCell ref="A4:A6"/>
    <mergeCell ref="B4:B6"/>
    <mergeCell ref="C4:C6"/>
    <mergeCell ref="G4:G6"/>
    <mergeCell ref="H4:H6"/>
    <mergeCell ref="E4:E6"/>
    <mergeCell ref="F4:F6"/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F4" sqref="F4"/>
    </sheetView>
  </sheetViews>
  <sheetFormatPr defaultRowHeight="15"/>
  <cols>
    <col min="1" max="3" width="15.7109375" customWidth="1"/>
    <col min="4" max="6" width="20.7109375" customWidth="1"/>
    <col min="7" max="13" width="15.7109375" customWidth="1"/>
  </cols>
  <sheetData>
    <row r="1" spans="1:13" ht="18">
      <c r="A1" s="35" t="s">
        <v>0</v>
      </c>
      <c r="B1" s="37" t="s">
        <v>1</v>
      </c>
      <c r="C1" s="39" t="s">
        <v>2</v>
      </c>
      <c r="D1" s="41" t="s">
        <v>3</v>
      </c>
      <c r="E1" s="42"/>
      <c r="F1" s="43"/>
      <c r="G1" s="44" t="s">
        <v>4</v>
      </c>
      <c r="H1" s="33" t="s">
        <v>5</v>
      </c>
      <c r="I1" s="23" t="s">
        <v>6</v>
      </c>
      <c r="J1" s="25" t="s">
        <v>7</v>
      </c>
      <c r="K1" s="27" t="s">
        <v>8</v>
      </c>
      <c r="L1" s="29" t="s">
        <v>9</v>
      </c>
      <c r="M1" s="31" t="s">
        <v>7</v>
      </c>
    </row>
    <row r="2" spans="1:13" ht="35.450000000000003" customHeight="1">
      <c r="A2" s="36"/>
      <c r="B2" s="38"/>
      <c r="C2" s="40"/>
      <c r="D2" s="1" t="s">
        <v>10</v>
      </c>
      <c r="E2" s="2" t="s">
        <v>11</v>
      </c>
      <c r="F2" s="3" t="s">
        <v>12</v>
      </c>
      <c r="G2" s="45"/>
      <c r="H2" s="34"/>
      <c r="I2" s="24"/>
      <c r="J2" s="26"/>
      <c r="K2" s="28"/>
      <c r="L2" s="30"/>
      <c r="M2" s="32"/>
    </row>
    <row r="3" spans="1:13">
      <c r="A3" s="4"/>
      <c r="B3" s="5"/>
      <c r="C3" s="6"/>
      <c r="D3" s="4"/>
      <c r="E3" s="5"/>
      <c r="F3" s="6"/>
      <c r="G3" s="4" t="s">
        <v>13</v>
      </c>
      <c r="H3" s="6" t="s">
        <v>14</v>
      </c>
      <c r="I3" s="4" t="s">
        <v>15</v>
      </c>
      <c r="J3" s="6"/>
      <c r="K3" s="4"/>
      <c r="L3" s="5"/>
      <c r="M3" s="6"/>
    </row>
    <row r="4" spans="1:13" ht="63.75">
      <c r="A4" s="53" t="s">
        <v>37</v>
      </c>
      <c r="B4" s="21" t="s">
        <v>38</v>
      </c>
      <c r="C4" s="50" t="s">
        <v>16</v>
      </c>
      <c r="D4" s="7" t="s">
        <v>17</v>
      </c>
      <c r="E4" s="9" t="s">
        <v>18</v>
      </c>
      <c r="F4" s="8" t="s">
        <v>19</v>
      </c>
      <c r="G4" s="48" t="s">
        <v>20</v>
      </c>
      <c r="H4" s="50" t="s">
        <v>21</v>
      </c>
      <c r="I4" s="48" t="s">
        <v>21</v>
      </c>
      <c r="J4" s="50" t="s">
        <v>22</v>
      </c>
      <c r="K4" s="48">
        <v>14.1</v>
      </c>
      <c r="L4" s="21" t="s">
        <v>23</v>
      </c>
      <c r="M4" s="50" t="s">
        <v>24</v>
      </c>
    </row>
    <row r="5" spans="1:13" ht="38.25">
      <c r="A5" s="54"/>
      <c r="B5" s="21"/>
      <c r="C5" s="50"/>
      <c r="D5" s="7" t="s">
        <v>25</v>
      </c>
      <c r="E5" s="9" t="s">
        <v>26</v>
      </c>
      <c r="F5" s="8" t="s">
        <v>27</v>
      </c>
      <c r="G5" s="48"/>
      <c r="H5" s="50"/>
      <c r="I5" s="48"/>
      <c r="J5" s="50"/>
      <c r="K5" s="48"/>
      <c r="L5" s="21"/>
      <c r="M5" s="50"/>
    </row>
    <row r="6" spans="1:13" ht="38.25">
      <c r="A6" s="54"/>
      <c r="B6" s="21"/>
      <c r="C6" s="50"/>
      <c r="D6" s="12" t="s">
        <v>28</v>
      </c>
      <c r="E6" s="13" t="s">
        <v>29</v>
      </c>
      <c r="F6" s="14" t="s">
        <v>30</v>
      </c>
      <c r="G6" s="48"/>
      <c r="H6" s="50"/>
      <c r="I6" s="48"/>
      <c r="J6" s="50"/>
      <c r="K6" s="48"/>
      <c r="L6" s="21"/>
      <c r="M6" s="50"/>
    </row>
    <row r="7" spans="1:13" ht="38.25">
      <c r="A7" s="54"/>
      <c r="B7" s="21"/>
      <c r="C7" s="50"/>
      <c r="D7" s="12" t="s">
        <v>31</v>
      </c>
      <c r="E7" s="13" t="s">
        <v>32</v>
      </c>
      <c r="F7" s="14" t="s">
        <v>33</v>
      </c>
      <c r="G7" s="48"/>
      <c r="H7" s="50"/>
      <c r="I7" s="48"/>
      <c r="J7" s="50"/>
      <c r="K7" s="48"/>
      <c r="L7" s="21"/>
      <c r="M7" s="50"/>
    </row>
    <row r="8" spans="1:13" ht="64.5" thickBot="1">
      <c r="A8" s="55"/>
      <c r="B8" s="52"/>
      <c r="C8" s="51"/>
      <c r="D8" s="15" t="s">
        <v>34</v>
      </c>
      <c r="E8" s="16" t="s">
        <v>35</v>
      </c>
      <c r="F8" s="17" t="s">
        <v>36</v>
      </c>
      <c r="G8" s="49"/>
      <c r="H8" s="51"/>
      <c r="I8" s="49"/>
      <c r="J8" s="51"/>
      <c r="K8" s="49"/>
      <c r="L8" s="52"/>
      <c r="M8" s="51"/>
    </row>
  </sheetData>
  <mergeCells count="21">
    <mergeCell ref="H1:H2"/>
    <mergeCell ref="A1:A2"/>
    <mergeCell ref="B1:B2"/>
    <mergeCell ref="C1:C2"/>
    <mergeCell ref="D1:F1"/>
    <mergeCell ref="G1:G2"/>
    <mergeCell ref="A4:A8"/>
    <mergeCell ref="B4:B8"/>
    <mergeCell ref="C4:C8"/>
    <mergeCell ref="G4:G8"/>
    <mergeCell ref="H4:H8"/>
    <mergeCell ref="I1:I2"/>
    <mergeCell ref="J1:J2"/>
    <mergeCell ref="K1:K2"/>
    <mergeCell ref="L1:L2"/>
    <mergeCell ref="M1:M2"/>
    <mergeCell ref="I4:I8"/>
    <mergeCell ref="J4:J8"/>
    <mergeCell ref="K4:K8"/>
    <mergeCell ref="L4:L8"/>
    <mergeCell ref="M4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FLOODING_Summary</vt:lpstr>
      <vt:lpstr>DROUGHT_Summary</vt:lpstr>
      <vt:lpstr>SLR_Summary</vt:lpstr>
      <vt:lpstr>STORM SURGE_Summary</vt:lpstr>
      <vt:lpstr>RIL_Summary</vt:lpstr>
      <vt:lpstr>sample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2020-02-27T04:47:43Z</dcterms:created>
  <dcterms:modified xsi:type="dcterms:W3CDTF">2020-03-18T07:04:38Z</dcterms:modified>
</cp:coreProperties>
</file>