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60" windowWidth="20115" windowHeight="8010" activeTab="2"/>
  </bookViews>
  <sheets>
    <sheet name="SLR" sheetId="1" r:id="rId1"/>
    <sheet name="Pivot" sheetId="7" r:id="rId2"/>
    <sheet name="Summary" sheetId="3" r:id="rId3"/>
  </sheets>
  <externalReferences>
    <externalReference r:id="rId4"/>
    <externalReference r:id="rId5"/>
  </externalReferences>
  <definedNames>
    <definedName name="Adaptive_Capacity">'[1]Technical Options'!$B$24:$B$26</definedName>
  </definedNames>
  <calcPr calcId="144525"/>
  <pivotCaches>
    <pivotCache cacheId="14" r:id="rId6"/>
  </pivotCaches>
</workbook>
</file>

<file path=xl/calcChain.xml><?xml version="1.0" encoding="utf-8"?>
<calcChain xmlns="http://schemas.openxmlformats.org/spreadsheetml/2006/main">
  <c r="AQ70" i="1" l="1"/>
  <c r="AA70" i="1"/>
  <c r="L70" i="1"/>
  <c r="I70" i="1"/>
  <c r="AQ69" i="1"/>
  <c r="AA69" i="1"/>
  <c r="Q69" i="1"/>
  <c r="L69" i="1"/>
  <c r="I69" i="1"/>
  <c r="AQ68" i="1"/>
  <c r="AA68" i="1"/>
  <c r="Q68" i="1"/>
  <c r="L68" i="1"/>
  <c r="I68" i="1"/>
  <c r="AQ67" i="1"/>
  <c r="AA67" i="1"/>
  <c r="Q67" i="1"/>
  <c r="L67" i="1"/>
  <c r="I67" i="1"/>
  <c r="AQ66" i="1"/>
  <c r="AA66" i="1"/>
  <c r="Q66" i="1"/>
  <c r="L66" i="1"/>
  <c r="I66" i="1"/>
  <c r="AQ65" i="1"/>
  <c r="AA65" i="1"/>
  <c r="Q65" i="1"/>
  <c r="L65" i="1"/>
  <c r="I65" i="1"/>
  <c r="AQ64" i="1"/>
  <c r="AA64" i="1"/>
  <c r="Q64" i="1"/>
  <c r="L64" i="1"/>
  <c r="I64" i="1"/>
  <c r="AQ63" i="1"/>
  <c r="AA63" i="1"/>
  <c r="Q63" i="1"/>
  <c r="L63" i="1"/>
  <c r="I63" i="1"/>
  <c r="AQ62" i="1"/>
  <c r="AA62" i="1"/>
  <c r="Q62" i="1"/>
  <c r="L62" i="1"/>
  <c r="I62" i="1"/>
  <c r="AQ61" i="1"/>
  <c r="AA61" i="1"/>
  <c r="Q61" i="1"/>
  <c r="L61" i="1"/>
  <c r="I61" i="1"/>
  <c r="AQ60" i="1"/>
  <c r="AA60" i="1"/>
  <c r="Q60" i="1"/>
  <c r="L60" i="1"/>
  <c r="I60" i="1"/>
  <c r="AQ59" i="1"/>
  <c r="AA59" i="1"/>
  <c r="Q59" i="1"/>
  <c r="L59" i="1"/>
  <c r="I59" i="1"/>
  <c r="AQ58" i="1"/>
  <c r="AA58" i="1"/>
  <c r="Q58" i="1"/>
  <c r="L58" i="1"/>
  <c r="I58" i="1"/>
  <c r="AQ57" i="1"/>
  <c r="AA57" i="1"/>
  <c r="Q57" i="1"/>
  <c r="L57" i="1"/>
  <c r="I57" i="1"/>
  <c r="AQ56" i="1"/>
  <c r="AA56" i="1"/>
  <c r="Q56" i="1"/>
  <c r="L56" i="1"/>
  <c r="I56" i="1"/>
  <c r="AQ55" i="1"/>
  <c r="AA55" i="1"/>
  <c r="Q55" i="1"/>
  <c r="L55" i="1"/>
  <c r="I55" i="1"/>
  <c r="AQ54" i="1"/>
  <c r="AA54" i="1"/>
  <c r="Q54" i="1"/>
  <c r="L54" i="1"/>
  <c r="I54" i="1"/>
  <c r="AQ53" i="1"/>
  <c r="AA53" i="1"/>
  <c r="Q53" i="1"/>
  <c r="L53" i="1"/>
  <c r="I53" i="1"/>
  <c r="AQ52" i="1"/>
  <c r="AA52" i="1"/>
  <c r="Q52" i="1"/>
  <c r="L52" i="1"/>
  <c r="I52" i="1"/>
  <c r="AQ51" i="1"/>
  <c r="AA51" i="1"/>
  <c r="Q51" i="1"/>
  <c r="L51" i="1"/>
  <c r="I51" i="1"/>
  <c r="AQ50" i="1"/>
  <c r="AA50" i="1"/>
  <c r="Q50" i="1"/>
  <c r="L50" i="1"/>
  <c r="I50" i="1"/>
  <c r="AQ49" i="1"/>
  <c r="AA49" i="1"/>
  <c r="Q49" i="1"/>
  <c r="L49" i="1"/>
  <c r="I49" i="1"/>
  <c r="AQ48" i="1"/>
  <c r="AA48" i="1"/>
  <c r="Q48" i="1"/>
  <c r="L48" i="1"/>
  <c r="I48" i="1"/>
  <c r="AQ47" i="1"/>
  <c r="AA47" i="1"/>
  <c r="Q47" i="1"/>
  <c r="L47" i="1"/>
  <c r="I47" i="1"/>
  <c r="AQ46" i="1"/>
  <c r="AA46" i="1"/>
  <c r="Q46" i="1"/>
  <c r="L46" i="1"/>
  <c r="I46" i="1"/>
  <c r="AQ45" i="1"/>
  <c r="AA45" i="1"/>
  <c r="Q45" i="1"/>
  <c r="L45" i="1"/>
  <c r="I45" i="1"/>
  <c r="AQ44" i="1"/>
  <c r="AA44" i="1"/>
  <c r="Q44" i="1"/>
  <c r="L44" i="1"/>
  <c r="I44" i="1"/>
  <c r="AQ43" i="1"/>
  <c r="AA43" i="1"/>
  <c r="Q43" i="1"/>
  <c r="L43" i="1"/>
  <c r="I43" i="1"/>
  <c r="AQ42" i="1"/>
  <c r="AA42" i="1"/>
  <c r="Q42" i="1"/>
  <c r="L42" i="1"/>
  <c r="I42" i="1"/>
  <c r="AQ41" i="1"/>
  <c r="AA41" i="1"/>
  <c r="Q41" i="1"/>
  <c r="L41" i="1"/>
  <c r="I41" i="1"/>
  <c r="AQ40" i="1"/>
  <c r="AA40" i="1"/>
  <c r="Q40" i="1"/>
  <c r="L40" i="1"/>
  <c r="I40" i="1"/>
  <c r="AQ39" i="1"/>
  <c r="AA39" i="1"/>
  <c r="Q39" i="1"/>
  <c r="L39" i="1"/>
  <c r="I39" i="1"/>
  <c r="AQ38" i="1"/>
  <c r="AA38" i="1"/>
  <c r="Q38" i="1"/>
  <c r="L38" i="1"/>
  <c r="I38" i="1"/>
  <c r="AQ37" i="1"/>
  <c r="AA37" i="1"/>
  <c r="Q37" i="1"/>
  <c r="L37" i="1"/>
  <c r="I37" i="1"/>
  <c r="AQ36" i="1"/>
  <c r="AA36" i="1"/>
  <c r="Q36" i="1"/>
  <c r="L36" i="1"/>
  <c r="I36" i="1"/>
  <c r="AQ35" i="1"/>
  <c r="AA35" i="1"/>
  <c r="Q35" i="1"/>
  <c r="L35" i="1"/>
  <c r="I35" i="1"/>
  <c r="AQ34" i="1"/>
  <c r="AA34" i="1"/>
  <c r="Q34" i="1"/>
  <c r="L34" i="1"/>
  <c r="I34" i="1"/>
  <c r="AQ33" i="1"/>
  <c r="AA33" i="1"/>
  <c r="Q33" i="1"/>
  <c r="L33" i="1"/>
  <c r="I33" i="1"/>
  <c r="AQ32" i="1"/>
  <c r="AA32" i="1"/>
  <c r="Q32" i="1"/>
  <c r="L32" i="1"/>
  <c r="I32" i="1"/>
  <c r="AQ31" i="1"/>
  <c r="AA31" i="1"/>
  <c r="Q31" i="1"/>
  <c r="L31" i="1"/>
  <c r="I31" i="1"/>
  <c r="AQ30" i="1"/>
  <c r="AA30" i="1"/>
  <c r="Q30" i="1"/>
  <c r="L30" i="1"/>
  <c r="I30" i="1"/>
  <c r="AQ29" i="1"/>
  <c r="AA29" i="1"/>
  <c r="Q29" i="1"/>
  <c r="L29" i="1"/>
  <c r="I29" i="1"/>
  <c r="AQ28" i="1"/>
  <c r="AA28" i="1"/>
  <c r="Q28" i="1"/>
  <c r="L28" i="1"/>
  <c r="I28" i="1"/>
  <c r="AQ27" i="1"/>
  <c r="AA27" i="1"/>
  <c r="Q27" i="1"/>
  <c r="L27" i="1"/>
  <c r="I27" i="1"/>
  <c r="AQ26" i="1"/>
  <c r="AA26" i="1"/>
  <c r="Q26" i="1"/>
  <c r="L26" i="1"/>
  <c r="I26" i="1"/>
  <c r="AQ25" i="1"/>
  <c r="AA25" i="1"/>
  <c r="Q25" i="1"/>
  <c r="L25" i="1"/>
  <c r="I25" i="1"/>
  <c r="AQ24" i="1"/>
  <c r="AA24" i="1"/>
  <c r="Q24" i="1"/>
  <c r="L24" i="1"/>
  <c r="I24" i="1"/>
  <c r="AQ23" i="1"/>
  <c r="AA23" i="1"/>
  <c r="Q23" i="1"/>
  <c r="AQ22" i="1"/>
  <c r="AA22" i="1"/>
  <c r="Q22" i="1"/>
  <c r="L22" i="1"/>
  <c r="I22" i="1"/>
  <c r="AQ21" i="1"/>
  <c r="AA21" i="1"/>
  <c r="Q21" i="1"/>
  <c r="L21" i="1"/>
  <c r="I21" i="1"/>
  <c r="AQ20" i="1"/>
  <c r="AA20" i="1"/>
  <c r="Q20" i="1"/>
  <c r="L20" i="1"/>
  <c r="I20" i="1"/>
  <c r="AQ19" i="1"/>
  <c r="AA19" i="1"/>
  <c r="Q19" i="1"/>
  <c r="L19" i="1"/>
  <c r="I19" i="1"/>
  <c r="AQ18" i="1"/>
  <c r="AA18" i="1"/>
  <c r="Q18" i="1"/>
  <c r="L18" i="1"/>
  <c r="I18" i="1"/>
  <c r="AQ17" i="1"/>
  <c r="AA17" i="1"/>
  <c r="Q17" i="1"/>
  <c r="L17" i="1"/>
  <c r="I17" i="1"/>
  <c r="AQ16" i="1"/>
  <c r="AA16" i="1"/>
  <c r="Q16" i="1"/>
  <c r="L16" i="1"/>
  <c r="I16" i="1"/>
  <c r="AQ15" i="1"/>
  <c r="AA15" i="1"/>
  <c r="Q15" i="1"/>
  <c r="L15" i="1"/>
  <c r="I15" i="1"/>
  <c r="AQ14" i="1"/>
  <c r="AA14" i="1"/>
  <c r="Q14" i="1"/>
  <c r="L14" i="1"/>
  <c r="I14" i="1"/>
  <c r="AQ13" i="1"/>
  <c r="AA13" i="1"/>
  <c r="Q13" i="1"/>
  <c r="L13" i="1"/>
  <c r="I13" i="1"/>
  <c r="AQ12" i="1"/>
  <c r="AA12" i="1"/>
  <c r="Q12" i="1"/>
  <c r="L12" i="1"/>
  <c r="I12" i="1"/>
  <c r="AQ11" i="1"/>
  <c r="AA11" i="1"/>
  <c r="Q11" i="1"/>
  <c r="L11" i="1"/>
  <c r="I11" i="1"/>
  <c r="AQ10" i="1"/>
  <c r="AA10" i="1"/>
  <c r="Q10" i="1"/>
  <c r="L10" i="1"/>
  <c r="I10" i="1"/>
  <c r="AQ9" i="1"/>
  <c r="AA9" i="1"/>
  <c r="Q9" i="1"/>
  <c r="L9" i="1"/>
  <c r="I9" i="1"/>
  <c r="AQ8" i="1"/>
  <c r="AA8" i="1"/>
  <c r="Q8" i="1"/>
  <c r="L8" i="1"/>
  <c r="I8" i="1"/>
  <c r="AQ7" i="1"/>
  <c r="AA7" i="1"/>
  <c r="Q7" i="1"/>
  <c r="L7" i="1"/>
  <c r="I7" i="1"/>
  <c r="AQ6" i="1"/>
  <c r="AA6" i="1"/>
  <c r="L6" i="1"/>
  <c r="I6" i="1"/>
</calcChain>
</file>

<file path=xl/comments1.xml><?xml version="1.0" encoding="utf-8"?>
<comments xmlns="http://schemas.openxmlformats.org/spreadsheetml/2006/main">
  <authors>
    <author>CDRRMO-User</author>
  </authors>
  <commentList>
    <comment ref="J6" authorId="0">
      <text>
        <r>
          <rPr>
            <b/>
            <sz val="9"/>
            <color indexed="81"/>
            <rFont val="Tahoma"/>
            <family val="2"/>
          </rPr>
          <t>CDRRMO-User:</t>
        </r>
        <r>
          <rPr>
            <sz val="9"/>
            <color indexed="81"/>
            <rFont val="Tahoma"/>
            <family val="2"/>
          </rPr>
          <t xml:space="preserve">
</t>
        </r>
      </text>
    </comment>
  </commentList>
</comments>
</file>

<file path=xl/sharedStrings.xml><?xml version="1.0" encoding="utf-8"?>
<sst xmlns="http://schemas.openxmlformats.org/spreadsheetml/2006/main" count="725" uniqueCount="234">
  <si>
    <t>SOCIAL SECTOR: POPULATION</t>
  </si>
  <si>
    <t>Climate Variable</t>
  </si>
  <si>
    <t>HAZARD</t>
  </si>
  <si>
    <t>EXPOSURE</t>
  </si>
  <si>
    <t>Summary of Findings (Exposure)</t>
  </si>
  <si>
    <t>SENSITIVITY</t>
  </si>
  <si>
    <t>Summary of Findings (Sensitivity)</t>
  </si>
  <si>
    <t>Degree of Impact</t>
  </si>
  <si>
    <t>ADAPTIVE CAPACITY</t>
  </si>
  <si>
    <t>Summary of Findings (Adaptive Capacity)</t>
  </si>
  <si>
    <t>Vulnerability Score</t>
  </si>
  <si>
    <t>Vulnerabilty Category</t>
  </si>
  <si>
    <t>Severity of Consequence Score</t>
  </si>
  <si>
    <t>Risk Score</t>
  </si>
  <si>
    <t>Risk Category</t>
  </si>
  <si>
    <t>Hazard</t>
  </si>
  <si>
    <t>Likelihood of Occurrence</t>
  </si>
  <si>
    <t>Magnitude or Depth</t>
  </si>
  <si>
    <t>Geographical Area or Ecosystem</t>
  </si>
  <si>
    <t>Barangay</t>
  </si>
  <si>
    <t>Residential Area</t>
  </si>
  <si>
    <t>Barangay Population</t>
  </si>
  <si>
    <t>Population Density (pop'n/hectare)</t>
  </si>
  <si>
    <t>Affected Area (hectares)</t>
  </si>
  <si>
    <t>Exposed Population</t>
  </si>
  <si>
    <t>Exposure Percentage</t>
  </si>
  <si>
    <t>Exposure Score</t>
  </si>
  <si>
    <t>Percentage of Informal Settlers</t>
  </si>
  <si>
    <t>Percentage living in dwelling units made from light materials</t>
  </si>
  <si>
    <t>Percentage of young and old dependents</t>
  </si>
  <si>
    <t>Percentage of persons with disabilities</t>
  </si>
  <si>
    <t>Percentage below poverty threshold</t>
  </si>
  <si>
    <t>Percentage of malnourished individuals</t>
  </si>
  <si>
    <t>Average Sensitivity Score</t>
  </si>
  <si>
    <t>Wealth</t>
  </si>
  <si>
    <t>Technology</t>
  </si>
  <si>
    <t>Infrastructure</t>
  </si>
  <si>
    <t>Information</t>
  </si>
  <si>
    <t>Institutional Governance</t>
  </si>
  <si>
    <t>Social Capital (outside government innitiatives)</t>
  </si>
  <si>
    <t>Ave. Adaptive Capacity</t>
  </si>
  <si>
    <t>(Be consistent with the city-wide hazards)</t>
  </si>
  <si>
    <t>Score (1-6)</t>
  </si>
  <si>
    <t>Estimated Residential Area (hectares)</t>
  </si>
  <si>
    <t>Total Population of barangay</t>
  </si>
  <si>
    <t>Computed Population Density (pop/area)</t>
  </si>
  <si>
    <t>Estimated affected area by hazard</t>
  </si>
  <si>
    <t>Total population exposed (affected area* pop'n density)</t>
  </si>
  <si>
    <t>Affected population divided by total population</t>
  </si>
  <si>
    <t>% living in informal settlements</t>
  </si>
  <si>
    <t>Sensitivity Score</t>
  </si>
  <si>
    <t>% of household living in dwelling units made from light materials</t>
  </si>
  <si>
    <t>% of yound and old dependents</t>
  </si>
  <si>
    <t>% of PWDs</t>
  </si>
  <si>
    <t>% living below poverty threshold</t>
  </si>
  <si>
    <t>% of malnourished individuals</t>
  </si>
  <si>
    <t>Total Sensitivity divided number of indicators</t>
  </si>
  <si>
    <t>Score</t>
  </si>
  <si>
    <t>Category</t>
  </si>
  <si>
    <t>Adaptive capacity score</t>
  </si>
  <si>
    <t>Total score divided total number of inidicators</t>
  </si>
  <si>
    <t>Threat level divided by adaptive capacity</t>
  </si>
  <si>
    <t>See scoring guide provided</t>
  </si>
  <si>
    <t>likelihood of occurrence x Severity of Occurrence</t>
  </si>
  <si>
    <t>see Scoring guide</t>
  </si>
  <si>
    <t>Urban</t>
  </si>
  <si>
    <t>Agao</t>
  </si>
  <si>
    <t>5% Calamity fund             Access to private sectors financial assistance from LGU &amp; DSWD    but has limited access to resources to respond to hazard.</t>
  </si>
  <si>
    <t>Very limited Equipment and facilities for assistance</t>
  </si>
  <si>
    <t>Has available infrastructure such as Concrete roads, Dike, t, Brgy. Hall w/ day care center  , health center building, School but cannot accommodate large number of evacuees during flood</t>
  </si>
  <si>
    <t>Information Education Campaign, Alert Level; communication facilities are in place, but procedures are not yet in place</t>
  </si>
  <si>
    <t>BDRRM                        RESCUE TEAM, Ordinances , laws, Disaster Plan</t>
  </si>
  <si>
    <t xml:space="preserve">There are access to available Emergency Shelter Assistance, availability of emergency response team </t>
  </si>
  <si>
    <t>Lowland</t>
  </si>
  <si>
    <t>Agusan Pequeño</t>
  </si>
  <si>
    <t>Has available infrastructure such as Concrete roads, Dike, covered court, Brgy. Hall, Day care center ,schools, , health center building but cannot accommodate large number of evacuees during flood</t>
  </si>
  <si>
    <t>Ambago</t>
  </si>
  <si>
    <t>Has available infrastructure such as Concrete roads,  covered court, Brgy. Hall, schools, Senior Citizen, Day care centers, health center building but cannot accommodate large number of evacuees during flood</t>
  </si>
  <si>
    <t>Upland</t>
  </si>
  <si>
    <t>Amparo</t>
  </si>
  <si>
    <t>Has available infrastructure such as semi Concrete roads, Mini gym , Brgy. Hall, schools, Day care center , health center building but cannot accommodate large number of evacuees during flood</t>
  </si>
  <si>
    <t>Aupagan</t>
  </si>
  <si>
    <t>Has available infrastructure such as covered court, Brgy. Hall, schools,  health center building Day care center, but cannot accommodate large number of evacuees during flood</t>
  </si>
  <si>
    <t>Baan Km. 3</t>
  </si>
  <si>
    <t>Has available infrastructure such as Concrete roads, covered court, Brgy. Hall,Day  care center , schools, Senior Citizen, health center building, Birthing clinic but cannot accommodate large number of evacuees during flood</t>
  </si>
  <si>
    <t xml:space="preserve">Baan Riverside </t>
  </si>
  <si>
    <t>Has available infrastructure such as Concrete roads, basketball court, Brgy. Hall, schools,Day Care Centers, Senior Citizen, health center building but cannot accommodate large number of evacuees during flood</t>
  </si>
  <si>
    <t>Babag</t>
  </si>
  <si>
    <t>Has available infrastructure such as Concrete roads,  covered court, Brgy. Hall, Day Care Center, schools, health center building but cannot accommodate large number of evacuees during flood</t>
  </si>
  <si>
    <t xml:space="preserve">Bading </t>
  </si>
  <si>
    <t>Has available infrastructure such as Concrete roads, Dike, covered court, Brgy. Hall, Day care center ,schools,  health center building but cannot accommodate large number of evacuees during flood</t>
  </si>
  <si>
    <t>Bancasi</t>
  </si>
  <si>
    <t>Has available infrastructure such as Evacuation Center, Concrete roads, covered court, Brgy. Hall, Day care center, Senior Citiizen,health center building, Pilot eacuation center, women''s training center but cannot accommodate large number of evacuees during flood</t>
  </si>
  <si>
    <t>Banza</t>
  </si>
  <si>
    <t>Has available infrastructure such as Concrete roads and bridges, covered court, Brgy. Hall, schools, Day care center Senior Citizen, health center building but cannot accommodate large number of evacuees during flood</t>
  </si>
  <si>
    <t>Baobaoan</t>
  </si>
  <si>
    <t>Has available infrastructure such as Concrete roads, , covered court, Brgy. Hall, schools, Day care center,  Senior Citizen, health center building but cannot accommodate large number of evacuees during flood</t>
  </si>
  <si>
    <t>Bayanihan</t>
  </si>
  <si>
    <t>Has available infrastructure such as Concrete roads,  covered court, Brgy. Hall, schools, Day care center, health center building but cannot accommodate large number of evacuees during flood</t>
  </si>
  <si>
    <t>Bilay</t>
  </si>
  <si>
    <t>Has available infrastructure such as Concrete roads, Dike, covered court, Brgy. Hall, schools, Senior Citizen, health center building but cannot accommodate large number of evacuees during flood</t>
  </si>
  <si>
    <t>Bitan-agan</t>
  </si>
  <si>
    <t>Has available infrastructure such as Concrete roads,  covered court, Brgy. Hall, Day care center schools, health center building but cannot accommodate large number of evacuees during flood</t>
  </si>
  <si>
    <t>Bit-os</t>
  </si>
  <si>
    <t>Bobon</t>
  </si>
  <si>
    <t>Has available infrastructure such as Semi -Concrete roads and bridges Dcovered court, Brgy. Hall, schools, Senior Citizen, health center building but cannot accommodate large number of evacuees during flood</t>
  </si>
  <si>
    <t>Bonbon</t>
  </si>
  <si>
    <t>Has available infrastructure such as Concrete roads,  covered court, Brgy. Hall, Day care centers,  schools, , health center building but cannot accommodate large number of evacuees during flood</t>
  </si>
  <si>
    <t>Buhangin</t>
  </si>
  <si>
    <t>Has available infrastructure such as semi Concrete roads, Dike, Brgy. Hall, schools, Day care cnter, health center building but cannot accommodate large number of evacuees during flood</t>
  </si>
  <si>
    <t>Cabcabon</t>
  </si>
  <si>
    <t>Has available infrastructure such as semi Concrete roads,  covered court, Brgy. Hall, Day care centers,  schools, , health center building but cannot accommodate large number of evacuees during flood</t>
  </si>
  <si>
    <t>Dagohoy</t>
  </si>
  <si>
    <t>Has available infrastructure such as Concrete roads, Brgy. Hall, schools, Day care center health center building but cannot accommodate large number of evacuees during flood</t>
  </si>
  <si>
    <t xml:space="preserve">Dankias </t>
  </si>
  <si>
    <t xml:space="preserve">Diego Silang </t>
  </si>
  <si>
    <t>Has available infrastructure such as Concrete roads,  Brgy. Hall, Day care center  health center building, schools but cannot accommodate large number of evacuees during flood</t>
  </si>
  <si>
    <t>Doongan</t>
  </si>
  <si>
    <t>Has available infrastructure such as Concrete roads,  covered court, Brgy. Hall, Day care centers,  schools, , health center building, Birthing clinic but cannot accommodate large number of evacuees during flood</t>
  </si>
  <si>
    <t>Dumalagan</t>
  </si>
  <si>
    <t xml:space="preserve">Florida </t>
  </si>
  <si>
    <t>Fort Poyohon</t>
  </si>
  <si>
    <t>Has available infrastructure such as Concrete roads, Dike, covered court, Brgy. Hall, Day Care Center ,health center building but cannot accommodate large number of evacuees during flood</t>
  </si>
  <si>
    <t>Kinamlutan</t>
  </si>
  <si>
    <t>Golden Ribbon</t>
  </si>
  <si>
    <t>Has available infrastructure such as Concrete roads, Dike, covered court, Brgy. Hall, schools, health center building, multi purpose building but cannot accommodate large number of evacuees during flood</t>
  </si>
  <si>
    <t>Holy Redeemer</t>
  </si>
  <si>
    <t>Has available infrastructure such as Concrete roads, covered court, Brgy. Hall, schools, Birthing Clinic, health center building but cannot accommodate large number of evacuees during flood</t>
  </si>
  <si>
    <t>Humabon</t>
  </si>
  <si>
    <t>Has available infrastructure such as Concrete roads, Dike,  Brgy. Hall, Day Care Center, health center building but cannot accommodate large number of evacuees during flood</t>
  </si>
  <si>
    <t xml:space="preserve">Imadejas </t>
  </si>
  <si>
    <t>Has available infrastructure such as Concrete roads, covered court, Brgy. Hall, day care center Function Hall,schools,  health center building but cannot accommodate large number of evacuees during flood</t>
  </si>
  <si>
    <t xml:space="preserve">Jose P. Rizal </t>
  </si>
  <si>
    <t>Has available infrastructure such as Concrete roads, covered court, Brgy. Hall, schools,, health center building, day care center but cannot accommodate large number of evacuees during flood</t>
  </si>
  <si>
    <t xml:space="preserve">Leon Kilat </t>
  </si>
  <si>
    <t>Has available infrastructure such as Concrete roads, Dike, covered court, Brgy. Hall, schools, Day care center health center building but cannot accommodate large number of evacuees during flood</t>
  </si>
  <si>
    <t xml:space="preserve">Libertad </t>
  </si>
  <si>
    <t>Has available infrastructure such as Concrete roads,  covered court, Brgy. Hall, Day care centers,  schools, , health center building, sports complex but cannot accommodate large number of evacuees during flood</t>
  </si>
  <si>
    <t>Limaha</t>
  </si>
  <si>
    <t>Has available infrastructure such as Concrete roads, covered court, Brgy. Hall w/ Day care Center , schools, Senior Citizen, health center building but cannot accommodate large number of evacuees during flood</t>
  </si>
  <si>
    <t>Coastal</t>
  </si>
  <si>
    <t>Lumbocan</t>
  </si>
  <si>
    <t xml:space="preserve">Manuel J. Santos </t>
  </si>
  <si>
    <t xml:space="preserve">Maguinda </t>
  </si>
  <si>
    <t xml:space="preserve">Mahay </t>
  </si>
  <si>
    <t>Mahogany</t>
  </si>
  <si>
    <t>Has available infrastructure such as Concrete roads and bridges, Dike, covered court, Brgy. Hall, schools, Senior Citizen, health center building, day care center but cannot accommodate large number of evacuees during flood</t>
  </si>
  <si>
    <t>Mandamo</t>
  </si>
  <si>
    <t>Maon</t>
  </si>
  <si>
    <t>Masao</t>
  </si>
  <si>
    <t>Has available infrastructure such as Concrete roadsand bridges ,  covered court, Brgy. Hall, Day care centers,  schools, , health center building but cannot accommodate large number of evacuees during flood</t>
  </si>
  <si>
    <t xml:space="preserve">Maug </t>
  </si>
  <si>
    <t>New Society Village</t>
  </si>
  <si>
    <t>Has available infrastructure such as Concrete roads, , covered court, Brgy. Hall, Day care center, , health center building but cannot accommodate large number of evacuees during flood</t>
  </si>
  <si>
    <t>Obrero</t>
  </si>
  <si>
    <t>Has available infrastructure such as Concrete roads, Dike, covered court, Brgy. Hall, schools, Senior Citizen,Birthing clinic, health center building, Tawag Center,Day Care Center but cannot accommodate large number of evacuees during flood</t>
  </si>
  <si>
    <t>Ong Yiu</t>
  </si>
  <si>
    <t>Has available infrastructure such as Concrete roads, Dike, covered court, Brgy. Hall,  Day Care Center ,schools,  health center building but cannot accommodate large number of evacuees during flood</t>
  </si>
  <si>
    <t>Pagatpatan</t>
  </si>
  <si>
    <t>Pangabugan</t>
  </si>
  <si>
    <t>Pigdaulan</t>
  </si>
  <si>
    <t>Has available infrastructure such as Concrete roads,  covered court, Brgy. Hall, Day care centers,  schools, , health center building, women center, senior citizen but cannot accommodate large number of evacuees during flood</t>
  </si>
  <si>
    <t>Pinamanculan</t>
  </si>
  <si>
    <t>Rajah Soliman</t>
  </si>
  <si>
    <t>Has available infrastructure such as Concrete roads, Dike, , Brgy. Hall with day care center ,  health center building but cannot accommodate large number of evacuees during flood</t>
  </si>
  <si>
    <t>San Ignacio</t>
  </si>
  <si>
    <t>Has available infrastructure such as Concrete roads, covered court, Brgy. Hall, schools, Day Care Center , health center building but cannot accommodate large number of evacuees during flood</t>
  </si>
  <si>
    <t>San Mateo</t>
  </si>
  <si>
    <t xml:space="preserve">San Vicente </t>
  </si>
  <si>
    <t>Has available infrastructure such as Concrete roads,  covered court, Brgy. Hall, Day care centers,  schools, , health center building, function Hall, Birthing Clinic but cannot accommodate large number of evacuees during flood</t>
  </si>
  <si>
    <t>Santo Niño</t>
  </si>
  <si>
    <t xml:space="preserve">Sikatuna </t>
  </si>
  <si>
    <t>Has available infrastructure such as Concrete roads, Dike, , Brgy. Hall w/ day care center  health center building but cannot accommodate large number of evacuees during flood</t>
  </si>
  <si>
    <t>Silongan</t>
  </si>
  <si>
    <t>Has available infrastructure such as Concrete roads, Dike, covered court, Brgy. Hall with Day care Center,   health center building but cannot accommodate large number of evacuees during flood</t>
  </si>
  <si>
    <t xml:space="preserve">Tagabaca </t>
  </si>
  <si>
    <t xml:space="preserve">Tandang Sora </t>
  </si>
  <si>
    <t>Has available infrastructure such as Concrete roads, covered court, Brgy. Hall, schools,  health center building but cannot accommodate large number of evacuees during flood</t>
  </si>
  <si>
    <t xml:space="preserve">Tiniwisan </t>
  </si>
  <si>
    <t>Tungao</t>
  </si>
  <si>
    <t>Urduja</t>
  </si>
  <si>
    <t>Has available infrastructure such as Concrete roads, Dike, Brgy. Hall w/ day care center , schools, , health center building but cannot accommodate large number of evacuees during flood</t>
  </si>
  <si>
    <t>Villa Kananga</t>
  </si>
  <si>
    <t>SLR</t>
  </si>
  <si>
    <t>Description (Wealth)</t>
  </si>
  <si>
    <t>Adaptive Capacity Score (Wealth)</t>
  </si>
  <si>
    <t>Description (Technology)</t>
  </si>
  <si>
    <t>Adaptive Capacity Score  (Technology)</t>
  </si>
  <si>
    <t>Description (Infrastructure)</t>
  </si>
  <si>
    <t>Adaptive Capacity Score  (Infrastructure)</t>
  </si>
  <si>
    <t>Description (Information)</t>
  </si>
  <si>
    <t>Adaptive Capavity Score (Information)</t>
  </si>
  <si>
    <t>Description (Institutional Governance)</t>
  </si>
  <si>
    <t>Adaptive Capacity Score (Institutional Governance)</t>
  </si>
  <si>
    <t>Description (Social Capital)</t>
  </si>
  <si>
    <t>Row Labels</t>
  </si>
  <si>
    <t>Grand Total</t>
  </si>
  <si>
    <t>Sum of % living in informal settlements</t>
  </si>
  <si>
    <t>Sum of % of household living in dwelling units made from light materials</t>
  </si>
  <si>
    <t>Sum of % of yound and old dependents</t>
  </si>
  <si>
    <t>Sum of % of PWDs</t>
  </si>
  <si>
    <t>Sum of % living below poverty threshold</t>
  </si>
  <si>
    <t>Sum of % of malnourished individuals</t>
  </si>
  <si>
    <t>Sector</t>
  </si>
  <si>
    <t>SUMMARY</t>
  </si>
  <si>
    <t>Degree of Impact/Threat level</t>
  </si>
  <si>
    <t>AC Level</t>
  </si>
  <si>
    <t>Summary and Findings</t>
  </si>
  <si>
    <t>Risk Level</t>
  </si>
  <si>
    <t>Impact</t>
  </si>
  <si>
    <t>Exposure</t>
  </si>
  <si>
    <t>Sensitivity</t>
  </si>
  <si>
    <t>Score (1-5)</t>
  </si>
  <si>
    <t>(Score 1-5)</t>
  </si>
  <si>
    <t>TL/AC</t>
  </si>
  <si>
    <t>Social</t>
  </si>
  <si>
    <t>Lesser Business Activities, Disruption of Classes</t>
  </si>
  <si>
    <t>3.2 = Medium</t>
  </si>
  <si>
    <t>2.9 = Medium</t>
  </si>
  <si>
    <t>1.08 = low</t>
  </si>
  <si>
    <t xml:space="preserve">Summarize impact, exposure and sensitivity
</t>
  </si>
  <si>
    <t>High</t>
  </si>
  <si>
    <t xml:space="preserve">Summarize Impact, exposure, sensitivity
</t>
  </si>
  <si>
    <t>Possibility of Soil Erosion, Disruption of Classes</t>
  </si>
  <si>
    <t>Possibility of Relocation of the affected population of lowland area, Disruption of Classes</t>
  </si>
  <si>
    <t>Sum of Affected population divided by total population</t>
  </si>
  <si>
    <t>99% of population is affected</t>
  </si>
  <si>
    <t>53% of population is affected</t>
  </si>
  <si>
    <t>4% of population is affected</t>
  </si>
  <si>
    <t>69% of population is affected</t>
  </si>
  <si>
    <t>1% are Malnourished 2.7% from informal settlements
1% are PWDS
25% are young and old dependents       52% are living in low poverty threshold    40% are living in dwelling units made from light materials</t>
  </si>
  <si>
    <t>1% are Malnourished   1.5% from informal settlements
1% are PWDS
25% young and old dependents         54% are living in low poverty threshold         38% are living in dwelling units made from light materials</t>
  </si>
  <si>
    <t>1% are Malnourished   1.8% from informal settlements
1% are PWDS
12% young and old dependents         49% are living in low poverty threshold    38% are living in dwelling units made from light materials</t>
  </si>
  <si>
    <t>1% are Malnourished   2.5% from informal settlements
1% are PWDS
25% young and old dependents         61% are living in low poverty threshold    20% are living in dwelling units made from light materials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</si>
</sst>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19">
    <font>
      <sz val="11"/>
      <color theme="1"/>
      <name val="Calibri"/>
      <family val="2"/>
      <scheme val="minor"/>
    </font>
    <font>
      <sz val="11"/>
      <color theme="1"/>
      <name val="Calibri"/>
      <family val="2"/>
      <scheme val="minor"/>
    </font>
    <font>
      <b/>
      <sz val="11"/>
      <color theme="1"/>
      <name val="Cambria"/>
      <family val="2"/>
      <scheme val="major"/>
    </font>
    <font>
      <sz val="11"/>
      <color theme="1"/>
      <name val="Cambria"/>
      <family val="2"/>
      <scheme val="major"/>
    </font>
    <font>
      <b/>
      <sz val="10"/>
      <color theme="1"/>
      <name val="Cambria"/>
      <family val="2"/>
      <scheme val="major"/>
    </font>
    <font>
      <b/>
      <sz val="14"/>
      <color theme="1"/>
      <name val="Cambria"/>
      <family val="2"/>
      <scheme val="major"/>
    </font>
    <font>
      <b/>
      <sz val="9"/>
      <color theme="1"/>
      <name val="Cambria"/>
      <family val="2"/>
      <scheme val="major"/>
    </font>
    <font>
      <i/>
      <sz val="9"/>
      <color theme="1"/>
      <name val="Cambria"/>
      <family val="2"/>
      <scheme val="major"/>
    </font>
    <font>
      <sz val="12"/>
      <color theme="1"/>
      <name val="Arial Narrow"/>
      <family val="2"/>
    </font>
    <font>
      <sz val="12"/>
      <color theme="1"/>
      <name val="Calibri"/>
      <family val="2"/>
      <scheme val="minor"/>
    </font>
    <font>
      <sz val="10"/>
      <color theme="1"/>
      <name val="Arial Narrow"/>
      <family val="2"/>
    </font>
    <font>
      <u/>
      <sz val="11"/>
      <color theme="1"/>
      <name val="Cambria"/>
      <family val="2"/>
      <scheme val="major"/>
    </font>
    <font>
      <b/>
      <sz val="9"/>
      <color indexed="81"/>
      <name val="Tahoma"/>
      <family val="2"/>
    </font>
    <font>
      <sz val="9"/>
      <color indexed="81"/>
      <name val="Tahoma"/>
      <family val="2"/>
    </font>
    <font>
      <b/>
      <sz val="10"/>
      <color theme="1"/>
      <name val="Montserrat"/>
    </font>
    <font>
      <b/>
      <sz val="14"/>
      <color theme="1"/>
      <name val="Montserrat"/>
    </font>
    <font>
      <i/>
      <sz val="9"/>
      <color theme="1"/>
      <name val="Montserrat"/>
    </font>
    <font>
      <sz val="10"/>
      <color theme="1"/>
      <name val="Montserrat"/>
    </font>
    <font>
      <sz val="10"/>
      <name val="Montserrat"/>
    </font>
  </fonts>
  <fills count="15">
    <fill>
      <patternFill patternType="none"/>
    </fill>
    <fill>
      <patternFill patternType="gray125"/>
    </fill>
    <fill>
      <patternFill patternType="solid">
        <fgColor theme="5" tint="0.39997558519241921"/>
        <bgColor indexed="64"/>
      </patternFill>
    </fill>
    <fill>
      <patternFill patternType="solid">
        <fgColor rgb="FF7BC4B7"/>
        <bgColor indexed="64"/>
      </patternFill>
    </fill>
    <fill>
      <patternFill patternType="solid">
        <fgColor rgb="FFA7D8CF"/>
        <bgColor indexed="64"/>
      </patternFill>
    </fill>
    <fill>
      <patternFill patternType="solid">
        <fgColor theme="5" tint="0.59999389629810485"/>
        <bgColor indexed="64"/>
      </patternFill>
    </fill>
    <fill>
      <patternFill patternType="solid">
        <fgColor rgb="FFD3EBE7"/>
        <bgColor indexed="64"/>
      </patternFill>
    </fill>
    <fill>
      <patternFill patternType="solid">
        <fgColor theme="0" tint="-0.34998626667073579"/>
        <bgColor indexed="64"/>
      </patternFill>
    </fill>
    <fill>
      <patternFill patternType="solid">
        <fgColor theme="0"/>
        <bgColor indexed="64"/>
      </patternFill>
    </fill>
    <fill>
      <patternFill patternType="solid">
        <fgColor rgb="FFFFFF00"/>
        <bgColor indexed="64"/>
      </patternFill>
    </fill>
    <fill>
      <patternFill patternType="solid">
        <fgColor theme="9"/>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9" tint="0.59999389629810485"/>
        <bgColor indexed="64"/>
      </patternFill>
    </fill>
  </fills>
  <borders count="1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124">
    <xf numFmtId="0" fontId="0" fillId="0" borderId="0" xfId="0"/>
    <xf numFmtId="0" fontId="2" fillId="0" borderId="0" xfId="0" applyFont="1"/>
    <xf numFmtId="0" fontId="3" fillId="0" borderId="0" xfId="0" applyFont="1"/>
    <xf numFmtId="0" fontId="3" fillId="0" borderId="0" xfId="0" applyFont="1" applyAlignment="1">
      <alignment horizontal="center" vertical="center"/>
    </xf>
    <xf numFmtId="10" fontId="3" fillId="0" borderId="0" xfId="0" applyNumberFormat="1" applyFont="1"/>
    <xf numFmtId="9" fontId="3" fillId="0" borderId="0" xfId="0" applyNumberFormat="1" applyFont="1"/>
    <xf numFmtId="0" fontId="3" fillId="0" borderId="0" xfId="0" applyFont="1" applyAlignment="1"/>
    <xf numFmtId="0" fontId="4" fillId="2" borderId="5"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6" fillId="3" borderId="5" xfId="0" applyFont="1" applyFill="1" applyBorder="1" applyAlignment="1">
      <alignment horizontal="center" vertical="center" wrapText="1"/>
    </xf>
    <xf numFmtId="10" fontId="4" fillId="3" borderId="5" xfId="0" applyNumberFormat="1"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7" fillId="7" borderId="9" xfId="0" applyFont="1" applyFill="1" applyBorder="1" applyAlignment="1">
      <alignment horizontal="center" vertical="center" wrapText="1"/>
    </xf>
    <xf numFmtId="0" fontId="7" fillId="7" borderId="10" xfId="0" applyFont="1" applyFill="1" applyBorder="1" applyAlignment="1">
      <alignment horizontal="center" vertical="center" wrapText="1"/>
    </xf>
    <xf numFmtId="0" fontId="7" fillId="7" borderId="11" xfId="0" applyFont="1" applyFill="1" applyBorder="1" applyAlignment="1">
      <alignment horizontal="center" vertical="center" wrapText="1"/>
    </xf>
    <xf numFmtId="10" fontId="7" fillId="7" borderId="11" xfId="0" applyNumberFormat="1" applyFont="1" applyFill="1" applyBorder="1" applyAlignment="1">
      <alignment horizontal="center" vertical="center" wrapText="1"/>
    </xf>
    <xf numFmtId="9" fontId="7" fillId="7" borderId="11" xfId="0" applyNumberFormat="1" applyFont="1" applyFill="1" applyBorder="1" applyAlignment="1">
      <alignment horizontal="center" vertical="center" wrapText="1"/>
    </xf>
    <xf numFmtId="0" fontId="7" fillId="7" borderId="12" xfId="0" applyFont="1" applyFill="1" applyBorder="1" applyAlignment="1">
      <alignment horizontal="center" vertical="center" wrapText="1"/>
    </xf>
    <xf numFmtId="0" fontId="3" fillId="0" borderId="5" xfId="0" applyFont="1" applyBorder="1"/>
    <xf numFmtId="0" fontId="3" fillId="0" borderId="5" xfId="0" applyFont="1" applyBorder="1" applyAlignment="1">
      <alignment horizontal="center" vertical="center"/>
    </xf>
    <xf numFmtId="0" fontId="3" fillId="0" borderId="13" xfId="0" applyFont="1" applyBorder="1" applyAlignment="1">
      <alignment horizontal="center" vertical="center"/>
    </xf>
    <xf numFmtId="0" fontId="8" fillId="8" borderId="6" xfId="0" applyFont="1" applyFill="1" applyBorder="1" applyAlignment="1">
      <alignment horizontal="center" vertical="center" wrapText="1"/>
    </xf>
    <xf numFmtId="2" fontId="0" fillId="8" borderId="5" xfId="0" applyNumberFormat="1" applyFill="1" applyBorder="1" applyAlignment="1">
      <alignment horizontal="center" vertical="center"/>
    </xf>
    <xf numFmtId="1" fontId="0" fillId="8" borderId="5" xfId="0" applyNumberFormat="1" applyFont="1" applyFill="1" applyBorder="1" applyAlignment="1">
      <alignment horizontal="center" vertical="center"/>
    </xf>
    <xf numFmtId="2" fontId="9" fillId="8" borderId="5" xfId="0" applyNumberFormat="1" applyFont="1" applyFill="1" applyBorder="1" applyAlignment="1">
      <alignment horizontal="center" vertical="center" wrapText="1"/>
    </xf>
    <xf numFmtId="164" fontId="0" fillId="8" borderId="5" xfId="0" applyNumberFormat="1" applyFill="1" applyBorder="1" applyAlignment="1">
      <alignment horizontal="center" vertical="center"/>
    </xf>
    <xf numFmtId="1" fontId="0" fillId="8" borderId="5" xfId="0" applyNumberFormat="1" applyFill="1" applyBorder="1" applyAlignment="1">
      <alignment horizontal="center" vertical="center"/>
    </xf>
    <xf numFmtId="9" fontId="9" fillId="8" borderId="5" xfId="1" applyFont="1" applyFill="1" applyBorder="1" applyAlignment="1">
      <alignment horizontal="center" vertical="center" wrapText="1"/>
    </xf>
    <xf numFmtId="0" fontId="3" fillId="0" borderId="5" xfId="0" applyNumberFormat="1" applyFont="1" applyBorder="1"/>
    <xf numFmtId="9" fontId="3" fillId="0" borderId="13" xfId="1" applyFont="1" applyBorder="1"/>
    <xf numFmtId="0" fontId="3" fillId="0" borderId="13" xfId="0" applyFont="1" applyBorder="1"/>
    <xf numFmtId="9" fontId="3" fillId="0" borderId="13" xfId="0" applyNumberFormat="1" applyFont="1" applyBorder="1"/>
    <xf numFmtId="10" fontId="3" fillId="0" borderId="13" xfId="1" applyNumberFormat="1" applyFont="1" applyBorder="1"/>
    <xf numFmtId="0" fontId="3" fillId="0" borderId="13" xfId="1" applyNumberFormat="1" applyFont="1" applyBorder="1"/>
    <xf numFmtId="9" fontId="10" fillId="8" borderId="5" xfId="0" applyNumberFormat="1" applyFont="1" applyFill="1" applyBorder="1" applyAlignment="1">
      <alignment horizontal="center" vertical="center" wrapText="1"/>
    </xf>
    <xf numFmtId="0" fontId="3" fillId="0" borderId="13" xfId="1" applyNumberFormat="1" applyFont="1" applyBorder="1" applyAlignment="1">
      <alignment horizontal="center"/>
    </xf>
    <xf numFmtId="2" fontId="3" fillId="0" borderId="13" xfId="0" applyNumberFormat="1" applyFont="1" applyBorder="1"/>
    <xf numFmtId="0" fontId="10" fillId="8" borderId="5" xfId="0" applyFont="1" applyFill="1" applyBorder="1" applyAlignment="1">
      <alignment vertical="top" wrapText="1"/>
    </xf>
    <xf numFmtId="0" fontId="9" fillId="8" borderId="5" xfId="0" applyFont="1" applyFill="1" applyBorder="1" applyAlignment="1">
      <alignment horizontal="center" vertical="center" wrapText="1"/>
    </xf>
    <xf numFmtId="0" fontId="10" fillId="8" borderId="5" xfId="0" applyNumberFormat="1" applyFont="1" applyFill="1" applyBorder="1" applyAlignment="1" applyProtection="1">
      <alignment horizontal="center" vertical="center" wrapText="1"/>
    </xf>
    <xf numFmtId="0" fontId="10" fillId="8" borderId="5" xfId="0" applyFont="1" applyFill="1" applyBorder="1" applyAlignment="1">
      <alignment horizontal="center" vertical="center" wrapText="1"/>
    </xf>
    <xf numFmtId="0" fontId="10" fillId="8" borderId="6" xfId="0" applyFont="1" applyFill="1" applyBorder="1" applyAlignment="1">
      <alignment horizontal="center" vertical="center" wrapText="1"/>
    </xf>
    <xf numFmtId="0" fontId="9" fillId="8" borderId="6" xfId="0" applyFont="1" applyFill="1" applyBorder="1" applyAlignment="1">
      <alignment horizontal="center" vertical="center" wrapText="1"/>
    </xf>
    <xf numFmtId="0" fontId="8" fillId="8" borderId="6" xfId="0" applyFont="1" applyFill="1" applyBorder="1" applyAlignment="1">
      <alignment horizontal="left" vertical="center" wrapText="1"/>
    </xf>
    <xf numFmtId="0" fontId="3" fillId="8" borderId="5" xfId="0" applyFont="1" applyFill="1" applyBorder="1"/>
    <xf numFmtId="2" fontId="0" fillId="9" borderId="5" xfId="0" applyNumberFormat="1" applyFill="1" applyBorder="1" applyAlignment="1">
      <alignment horizontal="center" vertical="center"/>
    </xf>
    <xf numFmtId="1" fontId="0" fillId="9" borderId="5" xfId="0" applyNumberFormat="1" applyFill="1" applyBorder="1" applyAlignment="1">
      <alignment horizontal="center" vertical="center"/>
    </xf>
    <xf numFmtId="0" fontId="11" fillId="0" borderId="5" xfId="0" applyFont="1" applyBorder="1" applyAlignment="1">
      <alignment horizontal="center" vertical="center"/>
    </xf>
    <xf numFmtId="9" fontId="8" fillId="8" borderId="6" xfId="0" applyNumberFormat="1" applyFont="1" applyFill="1" applyBorder="1" applyAlignment="1">
      <alignment horizontal="right" vertical="center" wrapText="1"/>
    </xf>
    <xf numFmtId="0" fontId="3" fillId="8" borderId="13" xfId="0" applyFont="1" applyFill="1" applyBorder="1" applyAlignment="1">
      <alignment horizontal="right" vertical="center"/>
    </xf>
    <xf numFmtId="0" fontId="0" fillId="0" borderId="0" xfId="0" pivotButton="1"/>
    <xf numFmtId="0" fontId="0" fillId="0" borderId="0" xfId="0" applyAlignment="1">
      <alignment horizontal="left"/>
    </xf>
    <xf numFmtId="0" fontId="0" fillId="0" borderId="0" xfId="0" applyNumberFormat="1"/>
    <xf numFmtId="0" fontId="0" fillId="0" borderId="0" xfId="0" applyAlignment="1">
      <alignment horizontal="left" indent="1"/>
    </xf>
    <xf numFmtId="0" fontId="4" fillId="6" borderId="6"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top" wrapText="1"/>
    </xf>
    <xf numFmtId="0" fontId="15" fillId="10" borderId="1" xfId="0" applyFont="1" applyFill="1" applyBorder="1" applyAlignment="1">
      <alignment horizontal="center" vertical="center" wrapText="1"/>
    </xf>
    <xf numFmtId="0" fontId="15" fillId="10" borderId="2" xfId="0" applyFont="1" applyFill="1" applyBorder="1" applyAlignment="1">
      <alignment horizontal="center" vertical="center" wrapText="1"/>
    </xf>
    <xf numFmtId="0" fontId="15" fillId="10" borderId="3" xfId="0" applyFont="1" applyFill="1" applyBorder="1" applyAlignment="1">
      <alignment horizontal="center" vertical="center" wrapText="1"/>
    </xf>
    <xf numFmtId="0" fontId="14" fillId="11" borderId="1" xfId="0" applyFont="1" applyFill="1" applyBorder="1" applyAlignment="1">
      <alignment horizontal="center" vertical="center" wrapText="1"/>
    </xf>
    <xf numFmtId="0" fontId="14" fillId="11" borderId="3" xfId="0" applyFont="1" applyFill="1" applyBorder="1" applyAlignment="1">
      <alignment horizontal="center" vertical="center" wrapText="1"/>
    </xf>
    <xf numFmtId="0" fontId="14" fillId="12" borderId="1" xfId="0" applyFont="1" applyFill="1" applyBorder="1" applyAlignment="1">
      <alignment horizontal="center" vertical="center" wrapText="1"/>
    </xf>
    <xf numFmtId="0" fontId="14" fillId="12" borderId="3" xfId="0" applyFont="1" applyFill="1" applyBorder="1" applyAlignment="1">
      <alignment horizontal="center" vertical="center" wrapText="1"/>
    </xf>
    <xf numFmtId="0" fontId="14" fillId="13" borderId="1" xfId="0" applyFont="1" applyFill="1" applyBorder="1" applyAlignment="1">
      <alignment horizontal="center" vertical="center" wrapText="1"/>
    </xf>
    <xf numFmtId="0" fontId="14" fillId="13" borderId="2" xfId="0" applyFont="1" applyFill="1" applyBorder="1" applyAlignment="1">
      <alignment horizontal="center" vertical="center" wrapText="1"/>
    </xf>
    <xf numFmtId="0" fontId="14" fillId="13" borderId="3"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8" xfId="0" applyFont="1" applyFill="1" applyBorder="1" applyAlignment="1">
      <alignment horizontal="center" vertical="top" wrapText="1"/>
    </xf>
    <xf numFmtId="0" fontId="14" fillId="10" borderId="4" xfId="0" applyFont="1" applyFill="1" applyBorder="1" applyAlignment="1">
      <alignment horizontal="center" vertical="center" wrapText="1"/>
    </xf>
    <xf numFmtId="0" fontId="14" fillId="10" borderId="5" xfId="0" applyFont="1" applyFill="1" applyBorder="1" applyAlignment="1">
      <alignment horizontal="center" vertical="center" wrapText="1"/>
    </xf>
    <xf numFmtId="0" fontId="14" fillId="10" borderId="8" xfId="0" applyFont="1" applyFill="1" applyBorder="1" applyAlignment="1">
      <alignment horizontal="center" vertical="center" wrapText="1"/>
    </xf>
    <xf numFmtId="0" fontId="14" fillId="11" borderId="4" xfId="0" applyFont="1" applyFill="1" applyBorder="1" applyAlignment="1">
      <alignment horizontal="center" vertical="center" wrapText="1"/>
    </xf>
    <xf numFmtId="0" fontId="14" fillId="11" borderId="8" xfId="0" applyFont="1" applyFill="1" applyBorder="1" applyAlignment="1">
      <alignment horizontal="center" vertical="center" wrapText="1"/>
    </xf>
    <xf numFmtId="0" fontId="14" fillId="12" borderId="4" xfId="0" applyFont="1" applyFill="1" applyBorder="1" applyAlignment="1">
      <alignment horizontal="center" vertical="center" wrapText="1"/>
    </xf>
    <xf numFmtId="0" fontId="14" fillId="12" borderId="8" xfId="0" applyFont="1" applyFill="1" applyBorder="1" applyAlignment="1">
      <alignment horizontal="center" vertical="center" wrapText="1"/>
    </xf>
    <xf numFmtId="0" fontId="14" fillId="13" borderId="4" xfId="0" applyFont="1" applyFill="1" applyBorder="1" applyAlignment="1">
      <alignment horizontal="center" vertical="center" wrapText="1"/>
    </xf>
    <xf numFmtId="0" fontId="14" fillId="13" borderId="5" xfId="0" applyFont="1" applyFill="1" applyBorder="1" applyAlignment="1">
      <alignment horizontal="center" vertical="center" wrapText="1"/>
    </xf>
    <xf numFmtId="0" fontId="14" fillId="13" borderId="8" xfId="0" applyFont="1" applyFill="1" applyBorder="1" applyAlignment="1">
      <alignment horizontal="center" vertical="center" wrapText="1"/>
    </xf>
    <xf numFmtId="0" fontId="16" fillId="7" borderId="9" xfId="0" applyFont="1" applyFill="1" applyBorder="1" applyAlignment="1">
      <alignment horizontal="center" vertical="center" wrapText="1"/>
    </xf>
    <xf numFmtId="0" fontId="16" fillId="7" borderId="10" xfId="0" applyFont="1" applyFill="1" applyBorder="1" applyAlignment="1">
      <alignment horizontal="center" vertical="center" wrapText="1"/>
    </xf>
    <xf numFmtId="0" fontId="16" fillId="7" borderId="12" xfId="0" applyFont="1" applyFill="1" applyBorder="1" applyAlignment="1">
      <alignment horizontal="center" vertical="top" wrapText="1"/>
    </xf>
    <xf numFmtId="0" fontId="16" fillId="7" borderId="12" xfId="0" applyFont="1" applyFill="1" applyBorder="1" applyAlignment="1">
      <alignment horizontal="center" vertical="center" wrapText="1"/>
    </xf>
    <xf numFmtId="0" fontId="17" fillId="0" borderId="9" xfId="0" applyFont="1" applyBorder="1" applyAlignment="1">
      <alignment horizontal="center" vertical="top" wrapText="1"/>
    </xf>
    <xf numFmtId="0" fontId="17" fillId="14" borderId="5" xfId="0" applyFont="1" applyFill="1" applyBorder="1" applyAlignment="1">
      <alignment vertical="top" wrapText="1"/>
    </xf>
    <xf numFmtId="0" fontId="0" fillId="14" borderId="5" xfId="0" applyFill="1" applyBorder="1" applyAlignment="1">
      <alignment horizontal="center" vertical="top"/>
    </xf>
    <xf numFmtId="0" fontId="17" fillId="14" borderId="5" xfId="0" applyFont="1" applyFill="1" applyBorder="1" applyAlignment="1">
      <alignment horizontal="center" vertical="top" wrapText="1"/>
    </xf>
    <xf numFmtId="0" fontId="17" fillId="0" borderId="5" xfId="0" applyFont="1" applyBorder="1" applyAlignment="1">
      <alignment horizontal="center" vertical="top" wrapText="1"/>
    </xf>
    <xf numFmtId="0" fontId="18" fillId="0" borderId="5" xfId="0" applyFont="1" applyBorder="1" applyAlignment="1">
      <alignment horizontal="center" vertical="top" wrapText="1"/>
    </xf>
    <xf numFmtId="0" fontId="18" fillId="0" borderId="4" xfId="0" applyFont="1" applyBorder="1" applyAlignment="1">
      <alignment horizontal="center" vertical="top" wrapText="1"/>
    </xf>
    <xf numFmtId="0" fontId="18" fillId="0" borderId="8" xfId="0" applyFont="1" applyBorder="1" applyAlignment="1">
      <alignment horizontal="center" vertical="top" wrapText="1"/>
    </xf>
    <xf numFmtId="0" fontId="18" fillId="0" borderId="5" xfId="0" applyFont="1" applyBorder="1" applyAlignment="1">
      <alignment horizontal="center" vertical="top" wrapText="1"/>
    </xf>
    <xf numFmtId="0" fontId="17" fillId="0" borderId="14" xfId="0" applyFont="1" applyBorder="1" applyAlignment="1">
      <alignment horizontal="center" vertical="top" wrapText="1"/>
    </xf>
    <xf numFmtId="0" fontId="17" fillId="14" borderId="13" xfId="0" applyFont="1" applyFill="1" applyBorder="1" applyAlignment="1">
      <alignment vertical="top" wrapText="1"/>
    </xf>
    <xf numFmtId="0" fontId="0" fillId="14" borderId="13" xfId="0" applyFill="1" applyBorder="1" applyAlignment="1">
      <alignment horizontal="center" vertical="top"/>
    </xf>
    <xf numFmtId="0" fontId="17" fillId="14" borderId="15" xfId="0" applyFont="1" applyFill="1" applyBorder="1" applyAlignment="1">
      <alignment horizontal="center" vertical="top" wrapText="1"/>
    </xf>
    <xf numFmtId="0" fontId="17" fillId="0" borderId="13" xfId="0" applyFont="1" applyBorder="1" applyAlignment="1">
      <alignment horizontal="center" vertical="top" wrapText="1"/>
    </xf>
    <xf numFmtId="0" fontId="18" fillId="0" borderId="16" xfId="0" applyFont="1" applyBorder="1" applyAlignment="1">
      <alignment horizontal="center" vertical="top" wrapText="1"/>
    </xf>
    <xf numFmtId="0" fontId="17" fillId="14" borderId="7" xfId="0" applyFont="1" applyFill="1" applyBorder="1" applyAlignment="1">
      <alignment horizontal="center" vertical="top" wrapText="1"/>
    </xf>
    <xf numFmtId="9" fontId="0" fillId="0" borderId="0" xfId="0" applyNumberFormat="1"/>
  </cellXfs>
  <cellStyles count="2">
    <cellStyle name="Normal" xfId="0" builtinId="0"/>
    <cellStyle name="Percent" xfId="1" builtinId="5"/>
  </cellStyles>
  <dxfs count="44">
    <dxf>
      <numFmt numFmtId="13" formatCode="0%"/>
    </dxf>
    <dxf>
      <numFmt numFmtId="13" formatCode="0%"/>
    </dxf>
    <dxf>
      <numFmt numFmtId="13" formatCode="0%"/>
    </dxf>
    <dxf>
      <numFmt numFmtId="13" formatCode="0%"/>
    </dxf>
    <dxf>
      <numFmt numFmtId="0" formatCode="General"/>
    </dxf>
    <dxf>
      <numFmt numFmtId="0" formatCode="General"/>
    </dxf>
    <dxf>
      <numFmt numFmtId="0" formatCode="General"/>
    </dxf>
    <dxf>
      <numFmt numFmtId="0" formatCode="General"/>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SWD_Population_Floo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opulation%20-%20Soci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VA_Population"/>
      <sheetName val="DRA_Population"/>
      <sheetName val="6. Summary"/>
      <sheetName val="Technical Options"/>
    </sheetNames>
    <sheetDataSet>
      <sheetData sheetId="0"/>
      <sheetData sheetId="1"/>
      <sheetData sheetId="2"/>
      <sheetData sheetId="3">
        <row r="24">
          <cell r="B24">
            <v>3</v>
          </cell>
        </row>
        <row r="25">
          <cell r="B25">
            <v>2</v>
          </cell>
        </row>
        <row r="26">
          <cell r="B26">
            <v>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ooding"/>
      <sheetName val="SLR "/>
      <sheetName val="RIL"/>
      <sheetName val="SS"/>
      <sheetName val="Erosion"/>
      <sheetName val="Flooding_Pivot"/>
      <sheetName val="Summary"/>
    </sheetNames>
    <sheetDataSet>
      <sheetData sheetId="0">
        <row r="8">
          <cell r="F8" t="str">
            <v>Agusan Pequeño</v>
          </cell>
          <cell r="G8">
            <v>138.46100000000001</v>
          </cell>
          <cell r="H8">
            <v>5070</v>
          </cell>
          <cell r="I8">
            <v>36.616809065368585</v>
          </cell>
          <cell r="J8">
            <v>138.46100000000001</v>
          </cell>
          <cell r="K8">
            <v>5070</v>
          </cell>
          <cell r="L8">
            <v>1</v>
          </cell>
          <cell r="M8">
            <v>5</v>
          </cell>
          <cell r="P8">
            <v>0.7050528789659225</v>
          </cell>
          <cell r="Q8">
            <v>1</v>
          </cell>
          <cell r="R8">
            <v>278</v>
          </cell>
          <cell r="S8">
            <v>107</v>
          </cell>
          <cell r="T8">
            <v>0.38489208633093525</v>
          </cell>
          <cell r="U8">
            <v>4</v>
          </cell>
          <cell r="V8">
            <v>772</v>
          </cell>
          <cell r="W8">
            <v>0.15226824457593688</v>
          </cell>
          <cell r="X8">
            <v>2</v>
          </cell>
          <cell r="Y8">
            <v>265</v>
          </cell>
          <cell r="Z8">
            <v>5.2268244575936887E-2</v>
          </cell>
          <cell r="AA8">
            <v>1</v>
          </cell>
          <cell r="AB8">
            <v>47</v>
          </cell>
          <cell r="AC8">
            <v>9.270216962524655E-3</v>
          </cell>
          <cell r="AD8">
            <v>1</v>
          </cell>
          <cell r="AE8">
            <v>0.65</v>
          </cell>
          <cell r="AF8">
            <v>5</v>
          </cell>
          <cell r="AG8">
            <v>5.0000000000000001E-3</v>
          </cell>
          <cell r="AH8">
            <v>1</v>
          </cell>
          <cell r="AI8">
            <v>2.1428571428571428</v>
          </cell>
          <cell r="AK8">
            <v>3.5714285714285712</v>
          </cell>
        </row>
        <row r="9">
          <cell r="F9" t="str">
            <v>Ambago</v>
          </cell>
          <cell r="G9">
            <v>695.65800000000002</v>
          </cell>
          <cell r="H9">
            <v>12656</v>
          </cell>
          <cell r="I9">
            <v>18.192847634901057</v>
          </cell>
          <cell r="J9">
            <v>695.65800000000002</v>
          </cell>
          <cell r="K9">
            <v>12656</v>
          </cell>
          <cell r="L9">
            <v>1</v>
          </cell>
          <cell r="M9">
            <v>5</v>
          </cell>
          <cell r="P9">
            <v>7.0175438596491224</v>
          </cell>
          <cell r="Q9">
            <v>2</v>
          </cell>
          <cell r="R9">
            <v>337</v>
          </cell>
          <cell r="S9">
            <v>119</v>
          </cell>
          <cell r="T9">
            <v>0.35311572700296734</v>
          </cell>
          <cell r="U9">
            <v>4</v>
          </cell>
          <cell r="V9">
            <v>1105</v>
          </cell>
          <cell r="W9">
            <v>8.7310366624525917E-2</v>
          </cell>
          <cell r="X9">
            <v>2</v>
          </cell>
          <cell r="Y9">
            <v>372</v>
          </cell>
          <cell r="Z9">
            <v>2.9393173198482933E-2</v>
          </cell>
          <cell r="AA9">
            <v>1</v>
          </cell>
          <cell r="AB9">
            <v>86</v>
          </cell>
          <cell r="AC9">
            <v>6.7951959544879899E-3</v>
          </cell>
          <cell r="AD9">
            <v>1</v>
          </cell>
          <cell r="AE9">
            <v>0.45</v>
          </cell>
          <cell r="AF9">
            <v>4</v>
          </cell>
          <cell r="AG9">
            <v>5.0000000000000001E-3</v>
          </cell>
          <cell r="AH9">
            <v>1</v>
          </cell>
          <cell r="AI9">
            <v>2.1428571428571428</v>
          </cell>
          <cell r="AK9">
            <v>3.5714285714285712</v>
          </cell>
        </row>
        <row r="10">
          <cell r="F10" t="str">
            <v>Amparo</v>
          </cell>
          <cell r="G10">
            <v>1295.1500000000001</v>
          </cell>
          <cell r="H10">
            <v>2981</v>
          </cell>
          <cell r="I10">
            <v>2.3016638999343706</v>
          </cell>
          <cell r="J10">
            <v>468.42599999999999</v>
          </cell>
          <cell r="K10">
            <v>1078.1600000000001</v>
          </cell>
          <cell r="L10">
            <v>0.36167728950016775</v>
          </cell>
          <cell r="M10">
            <v>4</v>
          </cell>
          <cell r="P10">
            <v>0</v>
          </cell>
          <cell r="Q10">
            <v>1</v>
          </cell>
          <cell r="R10">
            <v>306</v>
          </cell>
          <cell r="S10">
            <v>126</v>
          </cell>
          <cell r="T10">
            <v>0.41176470588235292</v>
          </cell>
          <cell r="U10">
            <v>4</v>
          </cell>
          <cell r="V10">
            <v>928</v>
          </cell>
          <cell r="W10">
            <v>0.31130493123113051</v>
          </cell>
          <cell r="X10">
            <v>4</v>
          </cell>
          <cell r="Y10">
            <v>169</v>
          </cell>
          <cell r="Z10">
            <v>5.6692385105669235E-2</v>
          </cell>
          <cell r="AA10">
            <v>2</v>
          </cell>
          <cell r="AB10">
            <v>14</v>
          </cell>
          <cell r="AC10">
            <v>4.6964106004696408E-3</v>
          </cell>
          <cell r="AD10">
            <v>1</v>
          </cell>
          <cell r="AE10">
            <v>0.45</v>
          </cell>
          <cell r="AF10">
            <v>4</v>
          </cell>
          <cell r="AG10">
            <v>5.0000000000000001E-3</v>
          </cell>
          <cell r="AH10">
            <v>1</v>
          </cell>
          <cell r="AI10">
            <v>2.4285714285714284</v>
          </cell>
          <cell r="AK10">
            <v>3.2142857142857144</v>
          </cell>
        </row>
        <row r="11">
          <cell r="F11" t="str">
            <v>Ampayon</v>
          </cell>
          <cell r="G11">
            <v>642.64400000000001</v>
          </cell>
          <cell r="H11">
            <v>12720</v>
          </cell>
          <cell r="I11">
            <v>19.79322922177753</v>
          </cell>
          <cell r="J11">
            <v>642.54300000000001</v>
          </cell>
          <cell r="K11">
            <v>12718</v>
          </cell>
          <cell r="L11">
            <v>0.99984276729559751</v>
          </cell>
          <cell r="M11">
            <v>5</v>
          </cell>
          <cell r="P11">
            <v>1.1695906432748537</v>
          </cell>
          <cell r="Q11">
            <v>1</v>
          </cell>
          <cell r="R11">
            <v>654</v>
          </cell>
          <cell r="S11">
            <v>220</v>
          </cell>
          <cell r="T11">
            <v>0.3363914373088685</v>
          </cell>
          <cell r="U11">
            <v>4</v>
          </cell>
          <cell r="V11">
            <v>2024</v>
          </cell>
          <cell r="W11">
            <v>0.1591194968553459</v>
          </cell>
          <cell r="X11">
            <v>3</v>
          </cell>
          <cell r="Y11">
            <v>435</v>
          </cell>
          <cell r="Z11">
            <v>3.4198113207547169E-2</v>
          </cell>
          <cell r="AA11">
            <v>1</v>
          </cell>
          <cell r="AB11">
            <v>68</v>
          </cell>
          <cell r="AC11">
            <v>5.3459119496855343E-3</v>
          </cell>
          <cell r="AD11">
            <v>1</v>
          </cell>
          <cell r="AE11">
            <v>0.5</v>
          </cell>
          <cell r="AF11">
            <v>5</v>
          </cell>
          <cell r="AG11">
            <v>5.0000000000000001E-3</v>
          </cell>
          <cell r="AH11">
            <v>1</v>
          </cell>
          <cell r="AI11">
            <v>2.2857142857142856</v>
          </cell>
          <cell r="AK11">
            <v>3.6428571428571428</v>
          </cell>
        </row>
        <row r="12">
          <cell r="F12" t="str">
            <v>Anticala</v>
          </cell>
          <cell r="G12">
            <v>6416.98</v>
          </cell>
          <cell r="H12">
            <v>3864</v>
          </cell>
          <cell r="I12">
            <v>0.60215241437560973</v>
          </cell>
          <cell r="J12">
            <v>124.306</v>
          </cell>
          <cell r="K12">
            <v>74.851299999999995</v>
          </cell>
          <cell r="L12">
            <v>1.9371454451345756E-2</v>
          </cell>
          <cell r="M12">
            <v>1</v>
          </cell>
          <cell r="P12">
            <v>0</v>
          </cell>
          <cell r="Q12">
            <v>1</v>
          </cell>
          <cell r="R12">
            <v>512</v>
          </cell>
          <cell r="S12">
            <v>223</v>
          </cell>
          <cell r="T12">
            <v>0.435546875</v>
          </cell>
          <cell r="U12">
            <v>4</v>
          </cell>
          <cell r="V12">
            <v>1385</v>
          </cell>
          <cell r="W12">
            <v>0.3584368530020704</v>
          </cell>
          <cell r="X12">
            <v>4</v>
          </cell>
          <cell r="Y12">
            <v>264</v>
          </cell>
          <cell r="Z12">
            <v>6.8322981366459631E-2</v>
          </cell>
          <cell r="AA12">
            <v>2</v>
          </cell>
          <cell r="AB12">
            <v>27</v>
          </cell>
          <cell r="AC12">
            <v>6.987577639751553E-3</v>
          </cell>
          <cell r="AD12">
            <v>1</v>
          </cell>
          <cell r="AE12">
            <v>0.45</v>
          </cell>
          <cell r="AF12">
            <v>4</v>
          </cell>
          <cell r="AG12">
            <v>5.0000000000000001E-3</v>
          </cell>
          <cell r="AH12">
            <v>1</v>
          </cell>
          <cell r="AI12">
            <v>2.4285714285714284</v>
          </cell>
          <cell r="AK12">
            <v>1.7142857142857142</v>
          </cell>
        </row>
        <row r="13">
          <cell r="F13" t="str">
            <v>Antongalon</v>
          </cell>
          <cell r="G13">
            <v>694.41800000000001</v>
          </cell>
          <cell r="H13">
            <v>3643</v>
          </cell>
          <cell r="I13">
            <v>5.2461197722409265</v>
          </cell>
          <cell r="J13">
            <v>590.73500000000001</v>
          </cell>
          <cell r="K13">
            <v>3099.07</v>
          </cell>
          <cell r="L13">
            <v>0.85069173757891847</v>
          </cell>
          <cell r="M13">
            <v>5</v>
          </cell>
          <cell r="P13">
            <v>0.3058103975535168</v>
          </cell>
          <cell r="Q13">
            <v>1</v>
          </cell>
          <cell r="R13">
            <v>401</v>
          </cell>
          <cell r="S13">
            <v>244</v>
          </cell>
          <cell r="T13">
            <v>0.60847880299251866</v>
          </cell>
          <cell r="U13">
            <v>5</v>
          </cell>
          <cell r="V13">
            <v>1101</v>
          </cell>
          <cell r="W13">
            <v>0.30222344221795222</v>
          </cell>
          <cell r="X13">
            <v>3</v>
          </cell>
          <cell r="Y13">
            <v>273</v>
          </cell>
          <cell r="Z13">
            <v>7.4938237716167991E-2</v>
          </cell>
          <cell r="AA13">
            <v>2</v>
          </cell>
          <cell r="AB13">
            <v>66</v>
          </cell>
          <cell r="AC13">
            <v>1.8116936590721933E-2</v>
          </cell>
          <cell r="AD13">
            <v>1</v>
          </cell>
          <cell r="AE13">
            <v>0.45</v>
          </cell>
          <cell r="AF13">
            <v>4</v>
          </cell>
          <cell r="AG13">
            <v>5.0000000000000001E-3</v>
          </cell>
          <cell r="AH13">
            <v>1</v>
          </cell>
          <cell r="AI13">
            <v>2.4285714285714284</v>
          </cell>
          <cell r="AK13">
            <v>3.7142857142857144</v>
          </cell>
        </row>
        <row r="14">
          <cell r="F14" t="str">
            <v>Aupagan</v>
          </cell>
          <cell r="G14">
            <v>849.21500000000003</v>
          </cell>
          <cell r="H14">
            <v>1660</v>
          </cell>
          <cell r="I14">
            <v>1.9547464423025971</v>
          </cell>
          <cell r="J14">
            <v>472.73599999999999</v>
          </cell>
          <cell r="K14">
            <v>924.08100000000002</v>
          </cell>
          <cell r="L14">
            <v>0.55667530120481934</v>
          </cell>
          <cell r="M14">
            <v>5</v>
          </cell>
          <cell r="P14">
            <v>1.953125</v>
          </cell>
          <cell r="Q14">
            <v>1</v>
          </cell>
          <cell r="R14">
            <v>244</v>
          </cell>
          <cell r="S14">
            <v>142</v>
          </cell>
          <cell r="T14">
            <v>0.58196721311475408</v>
          </cell>
          <cell r="U14">
            <v>5</v>
          </cell>
          <cell r="V14">
            <v>636</v>
          </cell>
          <cell r="W14">
            <v>0.38313253012048193</v>
          </cell>
          <cell r="X14">
            <v>4</v>
          </cell>
          <cell r="Y14">
            <v>165</v>
          </cell>
          <cell r="Z14">
            <v>9.9397590361445784E-2</v>
          </cell>
          <cell r="AA14">
            <v>2</v>
          </cell>
          <cell r="AB14">
            <v>3</v>
          </cell>
          <cell r="AC14">
            <v>1.8072289156626507E-3</v>
          </cell>
          <cell r="AD14">
            <v>1</v>
          </cell>
          <cell r="AE14">
            <v>0.55000000000000004</v>
          </cell>
          <cell r="AF14">
            <v>5</v>
          </cell>
          <cell r="AG14">
            <v>5.0000000000000001E-3</v>
          </cell>
          <cell r="AH14">
            <v>1</v>
          </cell>
          <cell r="AI14">
            <v>2.7142857142857144</v>
          </cell>
          <cell r="AK14">
            <v>3.8571428571428572</v>
          </cell>
        </row>
        <row r="15">
          <cell r="F15" t="str">
            <v>Baan Km. 3</v>
          </cell>
          <cell r="G15">
            <v>1025.6500000000001</v>
          </cell>
          <cell r="H15">
            <v>11308</v>
          </cell>
          <cell r="I15">
            <v>11.025203529469117</v>
          </cell>
          <cell r="J15">
            <v>1025.6500000000001</v>
          </cell>
          <cell r="K15">
            <v>11308</v>
          </cell>
          <cell r="L15">
            <v>1</v>
          </cell>
          <cell r="M15">
            <v>5</v>
          </cell>
          <cell r="P15">
            <v>0</v>
          </cell>
          <cell r="Q15">
            <v>1</v>
          </cell>
          <cell r="R15">
            <v>313</v>
          </cell>
          <cell r="S15">
            <v>95</v>
          </cell>
          <cell r="T15">
            <v>0.30351437699680511</v>
          </cell>
          <cell r="U15">
            <v>3</v>
          </cell>
          <cell r="V15">
            <v>975</v>
          </cell>
          <cell r="W15">
            <v>8.6222143615139718E-2</v>
          </cell>
          <cell r="X15">
            <v>2</v>
          </cell>
          <cell r="Y15">
            <v>480</v>
          </cell>
          <cell r="Z15">
            <v>4.2447824548991861E-2</v>
          </cell>
          <cell r="AA15">
            <v>1</v>
          </cell>
          <cell r="AB15">
            <v>63</v>
          </cell>
          <cell r="AC15">
            <v>5.571276972055182E-3</v>
          </cell>
          <cell r="AD15">
            <v>1</v>
          </cell>
          <cell r="AE15">
            <v>0.65</v>
          </cell>
          <cell r="AF15">
            <v>5</v>
          </cell>
          <cell r="AG15">
            <v>5.0000000000000001E-3</v>
          </cell>
          <cell r="AH15">
            <v>1</v>
          </cell>
          <cell r="AI15">
            <v>2</v>
          </cell>
          <cell r="AK15">
            <v>3.5</v>
          </cell>
        </row>
        <row r="16">
          <cell r="F16" t="str">
            <v xml:space="preserve">Baan Riverside </v>
          </cell>
          <cell r="G16">
            <v>57.914499999999997</v>
          </cell>
          <cell r="H16">
            <v>5376</v>
          </cell>
          <cell r="I16">
            <v>92.826494228561074</v>
          </cell>
          <cell r="J16">
            <v>57.914499999999997</v>
          </cell>
          <cell r="K16">
            <v>5376</v>
          </cell>
          <cell r="L16">
            <v>1</v>
          </cell>
          <cell r="M16">
            <v>5</v>
          </cell>
          <cell r="P16">
            <v>10</v>
          </cell>
          <cell r="Q16">
            <v>2</v>
          </cell>
          <cell r="R16">
            <v>248</v>
          </cell>
          <cell r="S16">
            <v>53</v>
          </cell>
          <cell r="T16">
            <v>0.21370967741935484</v>
          </cell>
          <cell r="U16">
            <v>3</v>
          </cell>
          <cell r="V16">
            <v>730</v>
          </cell>
          <cell r="W16">
            <v>0.13578869047619047</v>
          </cell>
          <cell r="X16">
            <v>2</v>
          </cell>
          <cell r="Y16">
            <v>287</v>
          </cell>
          <cell r="Z16">
            <v>5.3385416666666664E-2</v>
          </cell>
          <cell r="AA16">
            <v>1</v>
          </cell>
          <cell r="AB16">
            <v>15</v>
          </cell>
          <cell r="AC16">
            <v>2.7901785714285715E-3</v>
          </cell>
          <cell r="AD16">
            <v>1</v>
          </cell>
          <cell r="AE16">
            <v>0.65</v>
          </cell>
          <cell r="AF16">
            <v>5</v>
          </cell>
          <cell r="AG16">
            <v>5.0000000000000001E-3</v>
          </cell>
          <cell r="AH16">
            <v>1</v>
          </cell>
          <cell r="AI16">
            <v>2.1428571428571428</v>
          </cell>
          <cell r="AK16">
            <v>3.5714285714285712</v>
          </cell>
        </row>
        <row r="17">
          <cell r="F17" t="str">
            <v>Babag</v>
          </cell>
          <cell r="G17">
            <v>279.12700000000001</v>
          </cell>
          <cell r="H17">
            <v>1823</v>
          </cell>
          <cell r="I17">
            <v>6.5310772515736559</v>
          </cell>
          <cell r="J17">
            <v>279.12700000000001</v>
          </cell>
          <cell r="K17">
            <v>1823</v>
          </cell>
          <cell r="L17">
            <v>1</v>
          </cell>
          <cell r="M17">
            <v>5</v>
          </cell>
          <cell r="P17">
            <v>0</v>
          </cell>
          <cell r="Q17">
            <v>1</v>
          </cell>
          <cell r="R17">
            <v>143</v>
          </cell>
          <cell r="S17">
            <v>42</v>
          </cell>
          <cell r="T17">
            <v>0.2937062937062937</v>
          </cell>
          <cell r="U17">
            <v>3</v>
          </cell>
          <cell r="V17">
            <v>408</v>
          </cell>
          <cell r="W17">
            <v>0.2238069116840373</v>
          </cell>
          <cell r="X17">
            <v>3</v>
          </cell>
          <cell r="Y17">
            <v>171</v>
          </cell>
          <cell r="Z17">
            <v>9.3801426220515627E-2</v>
          </cell>
          <cell r="AA17">
            <v>2</v>
          </cell>
          <cell r="AB17">
            <v>24</v>
          </cell>
          <cell r="AC17">
            <v>1.3165112452002194E-2</v>
          </cell>
          <cell r="AD17">
            <v>1</v>
          </cell>
          <cell r="AE17">
            <v>0.55000000000000004</v>
          </cell>
          <cell r="AF17">
            <v>5</v>
          </cell>
          <cell r="AG17">
            <v>5.0000000000000001E-3</v>
          </cell>
          <cell r="AH17">
            <v>1</v>
          </cell>
          <cell r="AI17">
            <v>2.2857142857142856</v>
          </cell>
          <cell r="AK17">
            <v>3.6428571428571428</v>
          </cell>
        </row>
        <row r="18">
          <cell r="F18" t="str">
            <v xml:space="preserve">Bading </v>
          </cell>
          <cell r="G18">
            <v>102.758</v>
          </cell>
          <cell r="H18">
            <v>4921</v>
          </cell>
          <cell r="I18">
            <v>47.889215438214059</v>
          </cell>
          <cell r="J18">
            <v>102.758</v>
          </cell>
          <cell r="K18">
            <v>4920.99</v>
          </cell>
          <cell r="L18">
            <v>0.99999796789270468</v>
          </cell>
          <cell r="M18">
            <v>5</v>
          </cell>
          <cell r="P18">
            <v>4.3381535038932144</v>
          </cell>
          <cell r="Q18">
            <v>1</v>
          </cell>
          <cell r="R18">
            <v>316</v>
          </cell>
          <cell r="S18">
            <v>96</v>
          </cell>
          <cell r="T18">
            <v>0.30379746835443039</v>
          </cell>
          <cell r="U18">
            <v>4</v>
          </cell>
          <cell r="V18">
            <v>924</v>
          </cell>
          <cell r="W18">
            <v>0.18776671408250356</v>
          </cell>
          <cell r="X18">
            <v>2</v>
          </cell>
          <cell r="Y18">
            <v>194</v>
          </cell>
          <cell r="Z18">
            <v>3.9422881528144688E-2</v>
          </cell>
          <cell r="AA18">
            <v>1</v>
          </cell>
          <cell r="AB18">
            <v>57</v>
          </cell>
          <cell r="AC18">
            <v>1.1583011583011582E-2</v>
          </cell>
          <cell r="AD18">
            <v>1</v>
          </cell>
          <cell r="AE18">
            <v>0.65</v>
          </cell>
          <cell r="AF18">
            <v>5</v>
          </cell>
          <cell r="AG18">
            <v>5.0000000000000001E-3</v>
          </cell>
          <cell r="AH18">
            <v>1</v>
          </cell>
          <cell r="AI18">
            <v>2.1428571428571428</v>
          </cell>
          <cell r="AK18">
            <v>3.5714285714285712</v>
          </cell>
        </row>
        <row r="19">
          <cell r="F19" t="str">
            <v>Bancasi</v>
          </cell>
          <cell r="G19">
            <v>1032.48</v>
          </cell>
          <cell r="H19">
            <v>4925</v>
          </cell>
          <cell r="I19">
            <v>4.7700681853401514</v>
          </cell>
          <cell r="J19">
            <v>576.14</v>
          </cell>
          <cell r="K19">
            <v>2748.23</v>
          </cell>
          <cell r="L19">
            <v>0.55801624365482239</v>
          </cell>
          <cell r="M19">
            <v>5</v>
          </cell>
          <cell r="P19">
            <v>0</v>
          </cell>
          <cell r="Q19">
            <v>1</v>
          </cell>
          <cell r="R19">
            <v>411</v>
          </cell>
          <cell r="S19">
            <v>172</v>
          </cell>
          <cell r="T19">
            <v>0.41849148418491483</v>
          </cell>
          <cell r="U19">
            <v>4</v>
          </cell>
          <cell r="V19">
            <v>1186</v>
          </cell>
          <cell r="W19">
            <v>0.24081218274111676</v>
          </cell>
          <cell r="X19">
            <v>3</v>
          </cell>
          <cell r="Y19">
            <v>189</v>
          </cell>
          <cell r="Z19">
            <v>3.8375634517766495E-2</v>
          </cell>
          <cell r="AA19">
            <v>1</v>
          </cell>
          <cell r="AB19">
            <v>16</v>
          </cell>
          <cell r="AC19">
            <v>3.248730964467005E-3</v>
          </cell>
          <cell r="AD19">
            <v>1</v>
          </cell>
          <cell r="AE19">
            <v>0.55000000000000004</v>
          </cell>
          <cell r="AF19">
            <v>5</v>
          </cell>
          <cell r="AG19">
            <v>5.0000000000000001E-3</v>
          </cell>
          <cell r="AH19">
            <v>1</v>
          </cell>
          <cell r="AI19">
            <v>2.2857142857142856</v>
          </cell>
          <cell r="AK19">
            <v>3.6428571428571428</v>
          </cell>
        </row>
        <row r="20">
          <cell r="F20" t="str">
            <v>Banza</v>
          </cell>
          <cell r="G20">
            <v>497.05599999999998</v>
          </cell>
          <cell r="H20">
            <v>4235</v>
          </cell>
          <cell r="I20">
            <v>8.5201667417755758</v>
          </cell>
          <cell r="J20">
            <v>497.05599999999998</v>
          </cell>
          <cell r="K20">
            <v>4235</v>
          </cell>
          <cell r="L20">
            <v>1</v>
          </cell>
          <cell r="M20">
            <v>5</v>
          </cell>
          <cell r="P20">
            <v>2.1798365122615802</v>
          </cell>
          <cell r="Q20">
            <v>1</v>
          </cell>
          <cell r="R20">
            <v>297</v>
          </cell>
          <cell r="S20">
            <v>113</v>
          </cell>
          <cell r="T20">
            <v>0.38047138047138046</v>
          </cell>
          <cell r="U20">
            <v>4</v>
          </cell>
          <cell r="V20">
            <v>717</v>
          </cell>
          <cell r="W20">
            <v>0.16930342384887839</v>
          </cell>
          <cell r="X20">
            <v>3</v>
          </cell>
          <cell r="Y20">
            <v>223</v>
          </cell>
          <cell r="Z20">
            <v>5.2656434474616293E-2</v>
          </cell>
          <cell r="AA20">
            <v>1</v>
          </cell>
          <cell r="AB20">
            <v>9</v>
          </cell>
          <cell r="AC20">
            <v>2.1251475796930344E-3</v>
          </cell>
          <cell r="AD20">
            <v>1</v>
          </cell>
          <cell r="AE20">
            <v>0.55000000000000004</v>
          </cell>
          <cell r="AF20">
            <v>5</v>
          </cell>
          <cell r="AG20">
            <v>5.0000000000000001E-3</v>
          </cell>
          <cell r="AH20">
            <v>1</v>
          </cell>
          <cell r="AI20">
            <v>2.2857142857142856</v>
          </cell>
          <cell r="AK20">
            <v>3.6428571428571428</v>
          </cell>
        </row>
        <row r="21">
          <cell r="F21" t="str">
            <v>Baobaoan</v>
          </cell>
          <cell r="G21">
            <v>1001.17</v>
          </cell>
          <cell r="H21">
            <v>1438</v>
          </cell>
          <cell r="I21">
            <v>1.436319506177772</v>
          </cell>
          <cell r="J21">
            <v>1000.27</v>
          </cell>
          <cell r="K21">
            <v>1436.71</v>
          </cell>
          <cell r="L21">
            <v>0.99910292072322671</v>
          </cell>
          <cell r="M21">
            <v>5</v>
          </cell>
          <cell r="P21">
            <v>9.0775988286969262</v>
          </cell>
          <cell r="Q21">
            <v>2</v>
          </cell>
          <cell r="R21">
            <v>209</v>
          </cell>
          <cell r="S21">
            <v>95</v>
          </cell>
          <cell r="T21">
            <v>0.45454545454545453</v>
          </cell>
          <cell r="U21">
            <v>4</v>
          </cell>
          <cell r="V21">
            <v>522</v>
          </cell>
          <cell r="W21">
            <v>0.36300417246175243</v>
          </cell>
          <cell r="X21">
            <v>4</v>
          </cell>
          <cell r="Y21">
            <v>118</v>
          </cell>
          <cell r="Z21">
            <v>8.2058414464534074E-2</v>
          </cell>
          <cell r="AA21">
            <v>2</v>
          </cell>
          <cell r="AB21">
            <v>35</v>
          </cell>
          <cell r="AC21">
            <v>2.4339360222531293E-2</v>
          </cell>
          <cell r="AD21">
            <v>1</v>
          </cell>
          <cell r="AE21">
            <v>0.55000000000000004</v>
          </cell>
          <cell r="AF21">
            <v>5</v>
          </cell>
          <cell r="AG21">
            <v>5.0000000000000001E-3</v>
          </cell>
          <cell r="AH21">
            <v>1</v>
          </cell>
          <cell r="AI21">
            <v>2.7142857142857144</v>
          </cell>
          <cell r="AK21">
            <v>3.8571428571428572</v>
          </cell>
        </row>
        <row r="22">
          <cell r="F22" t="str">
            <v xml:space="preserve">Basag </v>
          </cell>
          <cell r="G22">
            <v>824.61199999999997</v>
          </cell>
          <cell r="H22">
            <v>3786</v>
          </cell>
          <cell r="I22">
            <v>4.5912501879671899</v>
          </cell>
          <cell r="J22">
            <v>675.52599999999995</v>
          </cell>
          <cell r="K22">
            <v>3101.51</v>
          </cell>
          <cell r="L22">
            <v>0.81920496566296885</v>
          </cell>
          <cell r="M22">
            <v>5</v>
          </cell>
          <cell r="P22">
            <v>3.0392156862745097</v>
          </cell>
          <cell r="Q22">
            <v>1</v>
          </cell>
          <cell r="R22">
            <v>392</v>
          </cell>
          <cell r="S22">
            <v>139</v>
          </cell>
          <cell r="T22">
            <v>0.35459183673469385</v>
          </cell>
          <cell r="U22">
            <v>4</v>
          </cell>
          <cell r="V22">
            <v>948</v>
          </cell>
          <cell r="W22">
            <v>0.25039619651347067</v>
          </cell>
          <cell r="X22">
            <v>3</v>
          </cell>
          <cell r="Y22">
            <v>175</v>
          </cell>
          <cell r="Z22">
            <v>4.6222926571579503E-2</v>
          </cell>
          <cell r="AA22">
            <v>1</v>
          </cell>
          <cell r="AB22">
            <v>38</v>
          </cell>
          <cell r="AC22">
            <v>1.0036978341257264E-2</v>
          </cell>
          <cell r="AD22">
            <v>1</v>
          </cell>
          <cell r="AE22">
            <v>0.55000000000000004</v>
          </cell>
          <cell r="AF22">
            <v>5</v>
          </cell>
          <cell r="AG22">
            <v>5.0000000000000001E-3</v>
          </cell>
          <cell r="AH22">
            <v>1</v>
          </cell>
          <cell r="AI22">
            <v>2.2857142857142856</v>
          </cell>
          <cell r="AK22">
            <v>3.6428571428571428</v>
          </cell>
        </row>
        <row r="23">
          <cell r="F23" t="str">
            <v>Bayanihan</v>
          </cell>
          <cell r="G23">
            <v>138.94</v>
          </cell>
          <cell r="H23">
            <v>4599</v>
          </cell>
          <cell r="I23">
            <v>33.100618972218221</v>
          </cell>
          <cell r="J23">
            <v>138.94</v>
          </cell>
          <cell r="K23">
            <v>4599.01</v>
          </cell>
          <cell r="L23">
            <v>1.0000021743857361</v>
          </cell>
          <cell r="M23">
            <v>5</v>
          </cell>
          <cell r="P23">
            <v>3.2846715328467155</v>
          </cell>
          <cell r="Q23">
            <v>1</v>
          </cell>
          <cell r="R23">
            <v>109</v>
          </cell>
          <cell r="S23">
            <v>26</v>
          </cell>
          <cell r="T23">
            <v>0.23853211009174313</v>
          </cell>
          <cell r="U23">
            <v>3</v>
          </cell>
          <cell r="V23">
            <v>343</v>
          </cell>
          <cell r="W23">
            <v>7.4581430745814303E-2</v>
          </cell>
          <cell r="X23">
            <v>2</v>
          </cell>
          <cell r="Y23">
            <v>66</v>
          </cell>
          <cell r="Z23">
            <v>1.4350945857795172E-2</v>
          </cell>
          <cell r="AA23">
            <v>1</v>
          </cell>
          <cell r="AB23">
            <v>53</v>
          </cell>
          <cell r="AC23">
            <v>1.1524244400956729E-2</v>
          </cell>
          <cell r="AD23">
            <v>1</v>
          </cell>
          <cell r="AE23">
            <v>0.65</v>
          </cell>
          <cell r="AF23">
            <v>5</v>
          </cell>
          <cell r="AG23">
            <v>5.0000000000000001E-3</v>
          </cell>
          <cell r="AH23">
            <v>1</v>
          </cell>
          <cell r="AI23">
            <v>2</v>
          </cell>
          <cell r="AK23">
            <v>3.5</v>
          </cell>
        </row>
        <row r="24">
          <cell r="F24" t="str">
            <v>Bilay</v>
          </cell>
          <cell r="G24">
            <v>773.38300000000004</v>
          </cell>
          <cell r="H24">
            <v>1349</v>
          </cell>
          <cell r="I24">
            <v>1.7442845265541134</v>
          </cell>
          <cell r="J24">
            <v>215.60499999999999</v>
          </cell>
          <cell r="K24">
            <v>376.07600000000002</v>
          </cell>
          <cell r="L24">
            <v>0.27878131949592294</v>
          </cell>
          <cell r="M24">
            <v>3</v>
          </cell>
          <cell r="P24">
            <v>7.2952853598014888</v>
          </cell>
          <cell r="Q24">
            <v>2</v>
          </cell>
          <cell r="R24">
            <v>163</v>
          </cell>
          <cell r="S24">
            <v>87</v>
          </cell>
          <cell r="T24">
            <v>0.53374233128834359</v>
          </cell>
          <cell r="U24">
            <v>5</v>
          </cell>
          <cell r="V24">
            <v>398</v>
          </cell>
          <cell r="W24">
            <v>0.2950333580429948</v>
          </cell>
          <cell r="X24">
            <v>3</v>
          </cell>
          <cell r="Y24">
            <v>131</v>
          </cell>
          <cell r="Z24">
            <v>9.7108969607116388E-2</v>
          </cell>
          <cell r="AA24">
            <v>2</v>
          </cell>
          <cell r="AB24">
            <v>11</v>
          </cell>
          <cell r="AC24">
            <v>8.1541882876204601E-3</v>
          </cell>
          <cell r="AD24">
            <v>1</v>
          </cell>
          <cell r="AE24">
            <v>0.45</v>
          </cell>
          <cell r="AF24">
            <v>4</v>
          </cell>
          <cell r="AG24">
            <v>5.0000000000000001E-3</v>
          </cell>
          <cell r="AH24">
            <v>1</v>
          </cell>
          <cell r="AI24">
            <v>2.5714285714285716</v>
          </cell>
          <cell r="AK24">
            <v>2.7857142857142856</v>
          </cell>
        </row>
        <row r="25">
          <cell r="F25" t="str">
            <v>Bitan-agan</v>
          </cell>
          <cell r="G25">
            <v>1127.28</v>
          </cell>
          <cell r="H25">
            <v>1243</v>
          </cell>
          <cell r="I25">
            <v>1.1026541764246682</v>
          </cell>
          <cell r="J25">
            <v>237.52699999999999</v>
          </cell>
          <cell r="K25">
            <v>261.90899999999999</v>
          </cell>
          <cell r="L25">
            <v>0.21070716009654061</v>
          </cell>
          <cell r="M25">
            <v>3</v>
          </cell>
          <cell r="P25">
            <v>7.8549848942598182</v>
          </cell>
          <cell r="Q25">
            <v>2</v>
          </cell>
          <cell r="R25">
            <v>143</v>
          </cell>
          <cell r="S25">
            <v>55</v>
          </cell>
          <cell r="T25">
            <v>0.38461538461538464</v>
          </cell>
          <cell r="U25">
            <v>4</v>
          </cell>
          <cell r="V25">
            <v>393</v>
          </cell>
          <cell r="W25">
            <v>0.3161705551086082</v>
          </cell>
          <cell r="X25">
            <v>4</v>
          </cell>
          <cell r="Y25">
            <v>131</v>
          </cell>
          <cell r="Z25">
            <v>0.10539018503620273</v>
          </cell>
          <cell r="AA25">
            <v>2</v>
          </cell>
          <cell r="AB25">
            <v>13</v>
          </cell>
          <cell r="AC25">
            <v>1.0458567980691875E-2</v>
          </cell>
          <cell r="AD25">
            <v>1</v>
          </cell>
          <cell r="AE25">
            <v>0.45</v>
          </cell>
          <cell r="AF25">
            <v>4</v>
          </cell>
          <cell r="AG25">
            <v>5.0000000000000001E-3</v>
          </cell>
          <cell r="AH25">
            <v>1</v>
          </cell>
          <cell r="AI25">
            <v>2.5714285714285716</v>
          </cell>
          <cell r="AK25">
            <v>2.7857142857142856</v>
          </cell>
        </row>
        <row r="26">
          <cell r="F26" t="str">
            <v>Bit-os</v>
          </cell>
          <cell r="G26">
            <v>1781.93</v>
          </cell>
          <cell r="H26">
            <v>3166</v>
          </cell>
          <cell r="I26">
            <v>1.7767252361203862</v>
          </cell>
          <cell r="J26">
            <v>258.75099999999998</v>
          </cell>
          <cell r="K26">
            <v>459.73099999999999</v>
          </cell>
          <cell r="L26">
            <v>0.14520878079595703</v>
          </cell>
          <cell r="M26">
            <v>2</v>
          </cell>
          <cell r="P26">
            <v>0.41425020712510358</v>
          </cell>
          <cell r="Q26">
            <v>1</v>
          </cell>
          <cell r="R26">
            <v>262</v>
          </cell>
          <cell r="S26">
            <v>72</v>
          </cell>
          <cell r="T26">
            <v>0.27480916030534353</v>
          </cell>
          <cell r="U26">
            <v>3</v>
          </cell>
          <cell r="V26">
            <v>761</v>
          </cell>
          <cell r="W26">
            <v>0.24036639292482628</v>
          </cell>
          <cell r="X26">
            <v>3</v>
          </cell>
          <cell r="Y26">
            <v>205</v>
          </cell>
          <cell r="Z26">
            <v>6.4750473783954515E-2</v>
          </cell>
          <cell r="AA26">
            <v>2</v>
          </cell>
          <cell r="AB26">
            <v>13</v>
          </cell>
          <cell r="AC26">
            <v>4.1061276058117499E-3</v>
          </cell>
          <cell r="AD26">
            <v>1</v>
          </cell>
          <cell r="AE26">
            <v>0.45</v>
          </cell>
          <cell r="AF26">
            <v>4</v>
          </cell>
          <cell r="AG26">
            <v>5.0000000000000001E-3</v>
          </cell>
          <cell r="AH26">
            <v>1</v>
          </cell>
          <cell r="AI26">
            <v>2.1428571428571428</v>
          </cell>
          <cell r="AK26">
            <v>2.0714285714285712</v>
          </cell>
        </row>
        <row r="27">
          <cell r="F27" t="str">
            <v>Bobon</v>
          </cell>
          <cell r="G27">
            <v>437.572</v>
          </cell>
          <cell r="H27">
            <v>1689</v>
          </cell>
          <cell r="I27">
            <v>3.8599361933578931</v>
          </cell>
          <cell r="J27">
            <v>437.572</v>
          </cell>
          <cell r="K27">
            <v>1689</v>
          </cell>
          <cell r="L27">
            <v>1</v>
          </cell>
          <cell r="M27">
            <v>5</v>
          </cell>
          <cell r="P27">
            <v>1.2636899747262005</v>
          </cell>
          <cell r="Q27">
            <v>1</v>
          </cell>
          <cell r="R27">
            <v>197</v>
          </cell>
          <cell r="S27">
            <v>74</v>
          </cell>
          <cell r="T27">
            <v>0.37563451776649748</v>
          </cell>
          <cell r="U27">
            <v>3</v>
          </cell>
          <cell r="V27">
            <v>551</v>
          </cell>
          <cell r="W27">
            <v>0.32622853759621079</v>
          </cell>
          <cell r="X27">
            <v>4</v>
          </cell>
          <cell r="Y27">
            <v>126</v>
          </cell>
          <cell r="Z27">
            <v>7.460035523978685E-2</v>
          </cell>
          <cell r="AA27">
            <v>2</v>
          </cell>
          <cell r="AB27">
            <v>21</v>
          </cell>
          <cell r="AC27">
            <v>1.2433392539964476E-2</v>
          </cell>
          <cell r="AD27">
            <v>1</v>
          </cell>
          <cell r="AE27">
            <v>0.55000000000000004</v>
          </cell>
          <cell r="AF27">
            <v>5</v>
          </cell>
          <cell r="AG27">
            <v>5.0000000000000001E-3</v>
          </cell>
          <cell r="AH27">
            <v>1</v>
          </cell>
          <cell r="AI27">
            <v>2.4285714285714284</v>
          </cell>
          <cell r="AK27">
            <v>3.7142857142857144</v>
          </cell>
        </row>
        <row r="28">
          <cell r="F28" t="str">
            <v>Bonbon</v>
          </cell>
          <cell r="G28">
            <v>1290.07</v>
          </cell>
          <cell r="H28">
            <v>5446</v>
          </cell>
          <cell r="I28">
            <v>4.2214763539962954</v>
          </cell>
          <cell r="J28">
            <v>494.37299999999999</v>
          </cell>
          <cell r="K28">
            <v>2086.9899999999998</v>
          </cell>
          <cell r="L28">
            <v>0.3832152038193169</v>
          </cell>
          <cell r="M28">
            <v>4</v>
          </cell>
          <cell r="P28">
            <v>2.0038167938931295</v>
          </cell>
          <cell r="Q28">
            <v>1</v>
          </cell>
          <cell r="R28">
            <v>355</v>
          </cell>
          <cell r="S28">
            <v>143</v>
          </cell>
          <cell r="T28">
            <v>0.40281690140845072</v>
          </cell>
          <cell r="U28">
            <v>4</v>
          </cell>
          <cell r="V28">
            <v>1061</v>
          </cell>
          <cell r="W28">
            <v>0.19482188762394417</v>
          </cell>
          <cell r="X28">
            <v>3</v>
          </cell>
          <cell r="Y28">
            <v>267</v>
          </cell>
          <cell r="Z28">
            <v>4.9026808666911496E-2</v>
          </cell>
          <cell r="AA28">
            <v>1</v>
          </cell>
          <cell r="AB28">
            <v>19</v>
          </cell>
          <cell r="AC28">
            <v>3.4887991186191699E-3</v>
          </cell>
          <cell r="AD28">
            <v>1</v>
          </cell>
          <cell r="AE28">
            <v>0.45</v>
          </cell>
          <cell r="AF28">
            <v>4</v>
          </cell>
          <cell r="AG28">
            <v>5.0000000000000001E-3</v>
          </cell>
          <cell r="AH28">
            <v>1</v>
          </cell>
          <cell r="AI28">
            <v>2.1428571428571428</v>
          </cell>
          <cell r="AK28">
            <v>3.0714285714285712</v>
          </cell>
        </row>
        <row r="29">
          <cell r="F29" t="str">
            <v>Bugsukan</v>
          </cell>
          <cell r="G29">
            <v>1274.75</v>
          </cell>
          <cell r="H29">
            <v>1570</v>
          </cell>
          <cell r="I29">
            <v>1.2316140419690136</v>
          </cell>
          <cell r="J29">
            <v>23.060700000000001</v>
          </cell>
          <cell r="K29">
            <v>28.401700000000002</v>
          </cell>
          <cell r="L29">
            <v>1.8090254777070065E-2</v>
          </cell>
          <cell r="M29">
            <v>1</v>
          </cell>
          <cell r="P29">
            <v>2.067336089781453</v>
          </cell>
          <cell r="Q29">
            <v>1</v>
          </cell>
          <cell r="R29">
            <v>232</v>
          </cell>
          <cell r="S29">
            <v>44</v>
          </cell>
          <cell r="T29">
            <v>0.18965517241379309</v>
          </cell>
          <cell r="U29">
            <v>3</v>
          </cell>
          <cell r="V29">
            <v>650</v>
          </cell>
          <cell r="W29">
            <v>0.4140127388535032</v>
          </cell>
          <cell r="X29">
            <v>4</v>
          </cell>
          <cell r="Y29">
            <v>97</v>
          </cell>
          <cell r="Z29">
            <v>6.178343949044586E-2</v>
          </cell>
          <cell r="AA29">
            <v>2</v>
          </cell>
          <cell r="AB29">
            <v>4</v>
          </cell>
          <cell r="AC29">
            <v>2.5477707006369425E-3</v>
          </cell>
          <cell r="AD29">
            <v>1</v>
          </cell>
          <cell r="AE29">
            <v>0.55000000000000004</v>
          </cell>
          <cell r="AF29">
            <v>5</v>
          </cell>
          <cell r="AG29">
            <v>5.0000000000000001E-3</v>
          </cell>
          <cell r="AH29">
            <v>1</v>
          </cell>
          <cell r="AI29">
            <v>2.4285714285714284</v>
          </cell>
          <cell r="AK29">
            <v>1.7142857142857142</v>
          </cell>
        </row>
        <row r="30">
          <cell r="F30" t="str">
            <v>Buhangin</v>
          </cell>
          <cell r="G30">
            <v>149.80500000000001</v>
          </cell>
          <cell r="H30">
            <v>4407</v>
          </cell>
          <cell r="I30">
            <v>29.418243716831881</v>
          </cell>
          <cell r="J30">
            <v>149.80500000000001</v>
          </cell>
          <cell r="K30">
            <v>4407</v>
          </cell>
          <cell r="L30">
            <v>1</v>
          </cell>
          <cell r="M30">
            <v>5</v>
          </cell>
          <cell r="P30">
            <v>0.52631578947368418</v>
          </cell>
          <cell r="Q30">
            <v>1</v>
          </cell>
          <cell r="R30">
            <v>356</v>
          </cell>
          <cell r="S30">
            <v>61</v>
          </cell>
          <cell r="T30">
            <v>0.17134831460674158</v>
          </cell>
          <cell r="U30">
            <v>3</v>
          </cell>
          <cell r="V30">
            <v>1020</v>
          </cell>
          <cell r="W30">
            <v>0.2314499659632403</v>
          </cell>
          <cell r="X30">
            <v>3</v>
          </cell>
          <cell r="Y30">
            <v>259</v>
          </cell>
          <cell r="Z30">
            <v>5.8770138416156116E-2</v>
          </cell>
          <cell r="AA30">
            <v>2</v>
          </cell>
          <cell r="AB30">
            <v>25</v>
          </cell>
          <cell r="AC30">
            <v>5.6727932834127522E-3</v>
          </cell>
          <cell r="AD30">
            <v>1</v>
          </cell>
          <cell r="AE30">
            <v>0.65</v>
          </cell>
          <cell r="AF30">
            <v>5</v>
          </cell>
          <cell r="AG30">
            <v>5.0000000000000001E-3</v>
          </cell>
          <cell r="AH30">
            <v>1</v>
          </cell>
          <cell r="AI30">
            <v>2.2857142857142856</v>
          </cell>
          <cell r="AK30">
            <v>3.6428571428571428</v>
          </cell>
        </row>
        <row r="31">
          <cell r="F31" t="str">
            <v>Cabcabon</v>
          </cell>
          <cell r="G31">
            <v>722.19799999999998</v>
          </cell>
          <cell r="H31">
            <v>2326</v>
          </cell>
          <cell r="I31">
            <v>3.2207234027233529</v>
          </cell>
          <cell r="J31">
            <v>702.77300000000002</v>
          </cell>
          <cell r="K31">
            <v>2263.4299999999998</v>
          </cell>
          <cell r="L31">
            <v>0.97309974204643157</v>
          </cell>
          <cell r="M31">
            <v>5</v>
          </cell>
          <cell r="P31">
            <v>0.15037593984962408</v>
          </cell>
          <cell r="Q31">
            <v>1</v>
          </cell>
          <cell r="R31">
            <v>218</v>
          </cell>
          <cell r="S31">
            <v>84</v>
          </cell>
          <cell r="T31">
            <v>0.38532110091743121</v>
          </cell>
          <cell r="U31">
            <v>4</v>
          </cell>
          <cell r="V31">
            <v>556</v>
          </cell>
          <cell r="W31">
            <v>0.23903697334479793</v>
          </cell>
          <cell r="X31">
            <v>3</v>
          </cell>
          <cell r="Y31">
            <v>130</v>
          </cell>
          <cell r="Z31">
            <v>5.5889939810834052E-2</v>
          </cell>
          <cell r="AA31">
            <v>2</v>
          </cell>
          <cell r="AB31">
            <v>3</v>
          </cell>
          <cell r="AC31">
            <v>1.2897678417884782E-3</v>
          </cell>
          <cell r="AD31">
            <v>1</v>
          </cell>
          <cell r="AE31">
            <v>0.45</v>
          </cell>
          <cell r="AF31">
            <v>4</v>
          </cell>
          <cell r="AG31">
            <v>5.0000000000000001E-3</v>
          </cell>
          <cell r="AH31">
            <v>1</v>
          </cell>
          <cell r="AI31">
            <v>2.2857142857142856</v>
          </cell>
          <cell r="AK31">
            <v>3.6428571428571428</v>
          </cell>
        </row>
        <row r="32">
          <cell r="F32" t="str">
            <v>Camayahan</v>
          </cell>
          <cell r="G32">
            <v>2778.28</v>
          </cell>
          <cell r="H32">
            <v>1258</v>
          </cell>
          <cell r="I32">
            <v>0.45279813409735514</v>
          </cell>
          <cell r="J32">
            <v>226.238</v>
          </cell>
          <cell r="K32">
            <v>102.44</v>
          </cell>
          <cell r="L32">
            <v>8.1430842607313189E-2</v>
          </cell>
          <cell r="M32">
            <v>2</v>
          </cell>
          <cell r="P32">
            <v>1.7902813299232736</v>
          </cell>
          <cell r="Q32">
            <v>1</v>
          </cell>
          <cell r="R32">
            <v>205</v>
          </cell>
          <cell r="S32">
            <v>132</v>
          </cell>
          <cell r="T32">
            <v>0.64390243902439026</v>
          </cell>
          <cell r="U32">
            <v>5</v>
          </cell>
          <cell r="V32">
            <v>495</v>
          </cell>
          <cell r="W32">
            <v>0.39348171701112877</v>
          </cell>
          <cell r="X32">
            <v>4</v>
          </cell>
          <cell r="Y32">
            <v>117</v>
          </cell>
          <cell r="Z32">
            <v>9.3004769475357713E-2</v>
          </cell>
          <cell r="AA32">
            <v>2</v>
          </cell>
          <cell r="AB32">
            <v>3</v>
          </cell>
          <cell r="AC32">
            <v>2.3847376788553257E-3</v>
          </cell>
          <cell r="AD32">
            <v>1</v>
          </cell>
          <cell r="AE32">
            <v>0.45</v>
          </cell>
          <cell r="AF32">
            <v>4</v>
          </cell>
          <cell r="AG32">
            <v>5.0000000000000001E-3</v>
          </cell>
          <cell r="AH32">
            <v>1</v>
          </cell>
          <cell r="AI32">
            <v>2.5714285714285716</v>
          </cell>
          <cell r="AK32">
            <v>2.2857142857142856</v>
          </cell>
        </row>
        <row r="33">
          <cell r="F33" t="str">
            <v>Dagohoy</v>
          </cell>
          <cell r="G33">
            <v>26.540800000000001</v>
          </cell>
          <cell r="H33">
            <v>1177</v>
          </cell>
          <cell r="I33">
            <v>44.346816976127322</v>
          </cell>
          <cell r="J33">
            <v>26.540800000000001</v>
          </cell>
          <cell r="K33">
            <v>1177</v>
          </cell>
          <cell r="L33">
            <v>1</v>
          </cell>
          <cell r="M33">
            <v>5</v>
          </cell>
          <cell r="P33">
            <v>2.0295202952029521</v>
          </cell>
          <cell r="Q33">
            <v>1</v>
          </cell>
          <cell r="R33">
            <v>8</v>
          </cell>
          <cell r="S33">
            <v>1</v>
          </cell>
          <cell r="T33">
            <v>0.125</v>
          </cell>
          <cell r="U33">
            <v>2</v>
          </cell>
          <cell r="V33">
            <v>41</v>
          </cell>
          <cell r="W33">
            <v>3.4834324553950725E-2</v>
          </cell>
          <cell r="X33">
            <v>1</v>
          </cell>
          <cell r="Y33">
            <v>17</v>
          </cell>
          <cell r="Z33">
            <v>1.4443500424808835E-2</v>
          </cell>
          <cell r="AA33">
            <v>1</v>
          </cell>
          <cell r="AB33">
            <v>22</v>
          </cell>
          <cell r="AC33">
            <v>1.8691588785046728E-2</v>
          </cell>
          <cell r="AD33">
            <v>1</v>
          </cell>
          <cell r="AE33">
            <v>0.55000000000000004</v>
          </cell>
          <cell r="AF33">
            <v>5</v>
          </cell>
          <cell r="AG33">
            <v>5.0000000000000001E-3</v>
          </cell>
          <cell r="AH33">
            <v>1</v>
          </cell>
          <cell r="AI33">
            <v>1.7142857142857142</v>
          </cell>
          <cell r="AK33">
            <v>3.3571428571428572</v>
          </cell>
        </row>
        <row r="34">
          <cell r="F34" t="str">
            <v xml:space="preserve">Dankias </v>
          </cell>
          <cell r="G34">
            <v>990.67700000000002</v>
          </cell>
          <cell r="H34">
            <v>1195</v>
          </cell>
          <cell r="I34">
            <v>1.2062458298718957</v>
          </cell>
          <cell r="J34">
            <v>543.70899999999995</v>
          </cell>
          <cell r="K34">
            <v>655.84900000000005</v>
          </cell>
          <cell r="L34">
            <v>0.54882761506276156</v>
          </cell>
          <cell r="M34">
            <v>5</v>
          </cell>
          <cell r="P34">
            <v>0.27548209366391185</v>
          </cell>
          <cell r="Q34">
            <v>1</v>
          </cell>
          <cell r="R34">
            <v>168</v>
          </cell>
          <cell r="S34">
            <v>45</v>
          </cell>
          <cell r="T34">
            <v>0.26785714285714285</v>
          </cell>
          <cell r="U34">
            <v>3</v>
          </cell>
          <cell r="V34">
            <v>497</v>
          </cell>
          <cell r="W34">
            <v>0.41589958158995816</v>
          </cell>
          <cell r="X34">
            <v>4</v>
          </cell>
          <cell r="Y34">
            <v>97</v>
          </cell>
          <cell r="Z34">
            <v>8.117154811715481E-2</v>
          </cell>
          <cell r="AA34">
            <v>2</v>
          </cell>
          <cell r="AB34">
            <v>15</v>
          </cell>
          <cell r="AC34">
            <v>1.2552301255230125E-2</v>
          </cell>
          <cell r="AD34">
            <v>1</v>
          </cell>
          <cell r="AE34">
            <v>0.45</v>
          </cell>
          <cell r="AF34">
            <v>4</v>
          </cell>
          <cell r="AG34">
            <v>5.0000000000000001E-3</v>
          </cell>
          <cell r="AH34">
            <v>1</v>
          </cell>
          <cell r="AI34">
            <v>2.2857142857142856</v>
          </cell>
          <cell r="AK34">
            <v>3.6428571428571428</v>
          </cell>
        </row>
        <row r="35">
          <cell r="F35" t="str">
            <v xml:space="preserve">De Oro </v>
          </cell>
          <cell r="G35">
            <v>762.17600000000004</v>
          </cell>
          <cell r="H35">
            <v>1968</v>
          </cell>
          <cell r="I35">
            <v>2.5820807792425895</v>
          </cell>
          <cell r="J35">
            <v>29.384399999999999</v>
          </cell>
          <cell r="K35">
            <v>75.872900000000001</v>
          </cell>
          <cell r="L35">
            <v>3.8553302845528457E-2</v>
          </cell>
          <cell r="M35">
            <v>1</v>
          </cell>
          <cell r="P35">
            <v>0.3886925795053004</v>
          </cell>
          <cell r="Q35">
            <v>1</v>
          </cell>
          <cell r="R35">
            <v>284</v>
          </cell>
          <cell r="S35">
            <v>94</v>
          </cell>
          <cell r="T35">
            <v>0.33098591549295775</v>
          </cell>
          <cell r="U35">
            <v>4</v>
          </cell>
          <cell r="V35">
            <v>711</v>
          </cell>
          <cell r="W35">
            <v>0.36128048780487804</v>
          </cell>
          <cell r="X35">
            <v>4</v>
          </cell>
          <cell r="Y35">
            <v>121</v>
          </cell>
          <cell r="Z35">
            <v>6.1483739837398375E-2</v>
          </cell>
          <cell r="AA35">
            <v>2</v>
          </cell>
          <cell r="AB35">
            <v>2</v>
          </cell>
          <cell r="AC35">
            <v>1.0162601626016261E-3</v>
          </cell>
          <cell r="AD35">
            <v>1</v>
          </cell>
          <cell r="AE35">
            <v>0.45</v>
          </cell>
          <cell r="AF35">
            <v>4</v>
          </cell>
          <cell r="AG35">
            <v>5.0000000000000001E-3</v>
          </cell>
          <cell r="AH35">
            <v>1</v>
          </cell>
          <cell r="AI35">
            <v>2.4285714285714284</v>
          </cell>
          <cell r="AK35">
            <v>1.7142857142857142</v>
          </cell>
        </row>
        <row r="36">
          <cell r="F36" t="str">
            <v xml:space="preserve">Diego Silang </v>
          </cell>
          <cell r="G36">
            <v>14.147399999999999</v>
          </cell>
          <cell r="H36">
            <v>908</v>
          </cell>
          <cell r="I36">
            <v>64.181404356984331</v>
          </cell>
          <cell r="J36">
            <v>14.147399999999999</v>
          </cell>
          <cell r="K36">
            <v>908.00199999999995</v>
          </cell>
          <cell r="L36">
            <v>1.0000022026431719</v>
          </cell>
          <cell r="M36">
            <v>5</v>
          </cell>
          <cell r="P36">
            <v>0.16155088852988692</v>
          </cell>
          <cell r="Q36">
            <v>1</v>
          </cell>
          <cell r="R36">
            <v>6</v>
          </cell>
          <cell r="S36">
            <v>5</v>
          </cell>
          <cell r="T36">
            <v>0.83333333333333337</v>
          </cell>
          <cell r="U36">
            <v>5</v>
          </cell>
          <cell r="V36">
            <v>19</v>
          </cell>
          <cell r="W36">
            <v>2.092511013215859E-2</v>
          </cell>
          <cell r="X36">
            <v>1</v>
          </cell>
          <cell r="Y36">
            <v>45</v>
          </cell>
          <cell r="Z36">
            <v>4.9559471365638763E-2</v>
          </cell>
          <cell r="AA36">
            <v>1</v>
          </cell>
          <cell r="AB36">
            <v>8</v>
          </cell>
          <cell r="AC36">
            <v>8.8105726872246704E-3</v>
          </cell>
          <cell r="AD36">
            <v>1</v>
          </cell>
          <cell r="AE36">
            <v>0.55000000000000004</v>
          </cell>
          <cell r="AF36">
            <v>5</v>
          </cell>
          <cell r="AG36">
            <v>5.0000000000000001E-3</v>
          </cell>
          <cell r="AH36">
            <v>1</v>
          </cell>
          <cell r="AI36">
            <v>2.1428571428571428</v>
          </cell>
          <cell r="AK36">
            <v>3.5714285714285712</v>
          </cell>
        </row>
        <row r="37">
          <cell r="F37" t="str">
            <v>Don Francisco</v>
          </cell>
          <cell r="G37">
            <v>638.29999999999995</v>
          </cell>
          <cell r="H37">
            <v>1183</v>
          </cell>
          <cell r="I37">
            <v>1.8533604887983708</v>
          </cell>
          <cell r="J37">
            <v>31.135999999999999</v>
          </cell>
          <cell r="K37">
            <v>57.706299999999999</v>
          </cell>
          <cell r="L37">
            <v>4.8779628064243449E-2</v>
          </cell>
          <cell r="M37">
            <v>1</v>
          </cell>
          <cell r="P37">
            <v>0.5946135012242042</v>
          </cell>
          <cell r="Q37">
            <v>1</v>
          </cell>
          <cell r="R37">
            <v>160</v>
          </cell>
          <cell r="S37">
            <v>101</v>
          </cell>
          <cell r="T37">
            <v>0.63124999999999998</v>
          </cell>
          <cell r="U37">
            <v>5</v>
          </cell>
          <cell r="V37">
            <v>470</v>
          </cell>
          <cell r="W37">
            <v>0.39729501267962808</v>
          </cell>
          <cell r="X37">
            <v>4</v>
          </cell>
          <cell r="Y37">
            <v>97</v>
          </cell>
          <cell r="Z37">
            <v>8.1994928148774307E-2</v>
          </cell>
          <cell r="AA37">
            <v>2</v>
          </cell>
          <cell r="AB37">
            <v>16</v>
          </cell>
          <cell r="AC37">
            <v>1.3524936601859678E-2</v>
          </cell>
          <cell r="AD37">
            <v>1</v>
          </cell>
          <cell r="AE37">
            <v>0.45</v>
          </cell>
          <cell r="AF37">
            <v>4</v>
          </cell>
          <cell r="AG37">
            <v>5.0000000000000001E-3</v>
          </cell>
          <cell r="AH37">
            <v>1</v>
          </cell>
          <cell r="AI37">
            <v>2.5714285714285716</v>
          </cell>
          <cell r="AK37">
            <v>1.7857142857142858</v>
          </cell>
        </row>
        <row r="38">
          <cell r="F38" t="str">
            <v>Doongan</v>
          </cell>
          <cell r="G38">
            <v>371.88400000000001</v>
          </cell>
          <cell r="H38">
            <v>13728</v>
          </cell>
          <cell r="I38">
            <v>36.914736853427414</v>
          </cell>
          <cell r="J38">
            <v>371.88400000000001</v>
          </cell>
          <cell r="K38">
            <v>13728</v>
          </cell>
          <cell r="L38">
            <v>1</v>
          </cell>
          <cell r="M38">
            <v>5</v>
          </cell>
          <cell r="P38">
            <v>0.55066079295154191</v>
          </cell>
          <cell r="Q38">
            <v>1</v>
          </cell>
          <cell r="R38">
            <v>656</v>
          </cell>
          <cell r="S38">
            <v>336</v>
          </cell>
          <cell r="T38">
            <v>0.51219512195121952</v>
          </cell>
          <cell r="U38">
            <v>5</v>
          </cell>
          <cell r="V38">
            <v>1952</v>
          </cell>
          <cell r="W38">
            <v>0.14219114219114218</v>
          </cell>
          <cell r="X38">
            <v>2</v>
          </cell>
          <cell r="Y38">
            <v>559</v>
          </cell>
          <cell r="Z38">
            <v>4.0719696969696968E-2</v>
          </cell>
          <cell r="AA38">
            <v>1</v>
          </cell>
          <cell r="AB38">
            <v>81</v>
          </cell>
          <cell r="AC38">
            <v>5.90034965034965E-3</v>
          </cell>
          <cell r="AD38">
            <v>1</v>
          </cell>
          <cell r="AE38">
            <v>0.45</v>
          </cell>
          <cell r="AF38">
            <v>4</v>
          </cell>
          <cell r="AG38">
            <v>5.0000000000000001E-3</v>
          </cell>
          <cell r="AH38">
            <v>1</v>
          </cell>
          <cell r="AI38">
            <v>2.1428571428571428</v>
          </cell>
          <cell r="AK38">
            <v>3.5714285714285712</v>
          </cell>
        </row>
        <row r="39">
          <cell r="F39" t="str">
            <v>Dulag</v>
          </cell>
          <cell r="G39">
            <v>1060.49</v>
          </cell>
          <cell r="H39">
            <v>2047</v>
          </cell>
          <cell r="I39">
            <v>1.9302397948118322</v>
          </cell>
          <cell r="J39">
            <v>3.6045199999999999</v>
          </cell>
          <cell r="K39">
            <v>6.9575800000000001</v>
          </cell>
          <cell r="L39">
            <v>3.3989154860771861E-3</v>
          </cell>
          <cell r="M39">
            <v>1</v>
          </cell>
          <cell r="P39">
            <v>1.8587360594795539</v>
          </cell>
          <cell r="Q39">
            <v>1</v>
          </cell>
          <cell r="R39">
            <v>181</v>
          </cell>
          <cell r="S39">
            <v>71</v>
          </cell>
          <cell r="T39">
            <v>0.39226519337016574</v>
          </cell>
          <cell r="U39">
            <v>4</v>
          </cell>
          <cell r="V39">
            <v>569</v>
          </cell>
          <cell r="W39">
            <v>0.27796775769418663</v>
          </cell>
          <cell r="X39">
            <v>3</v>
          </cell>
          <cell r="Y39">
            <v>124</v>
          </cell>
          <cell r="Z39">
            <v>6.0576453346360526E-2</v>
          </cell>
          <cell r="AA39">
            <v>2</v>
          </cell>
          <cell r="AB39">
            <v>17</v>
          </cell>
          <cell r="AC39">
            <v>8.3048363458720076E-3</v>
          </cell>
          <cell r="AD39">
            <v>1</v>
          </cell>
          <cell r="AE39">
            <v>0.45</v>
          </cell>
          <cell r="AF39">
            <v>4</v>
          </cell>
          <cell r="AG39">
            <v>5.0000000000000001E-3</v>
          </cell>
          <cell r="AH39">
            <v>1</v>
          </cell>
          <cell r="AI39">
            <v>2.2857142857142856</v>
          </cell>
          <cell r="AK39">
            <v>1.6428571428571428</v>
          </cell>
        </row>
        <row r="40">
          <cell r="F40" t="str">
            <v>Dumalagan</v>
          </cell>
          <cell r="G40">
            <v>920.33900000000006</v>
          </cell>
          <cell r="H40">
            <v>2580</v>
          </cell>
          <cell r="I40">
            <v>2.803314865500647</v>
          </cell>
          <cell r="J40">
            <v>116.93</v>
          </cell>
          <cell r="K40">
            <v>327.791</v>
          </cell>
          <cell r="L40">
            <v>0.12705077519379845</v>
          </cell>
          <cell r="M40">
            <v>2</v>
          </cell>
          <cell r="P40">
            <v>2.5839793281653747</v>
          </cell>
          <cell r="Q40">
            <v>1</v>
          </cell>
          <cell r="R40">
            <v>254</v>
          </cell>
          <cell r="S40">
            <v>111</v>
          </cell>
          <cell r="T40">
            <v>0.43700787401574803</v>
          </cell>
          <cell r="U40">
            <v>4</v>
          </cell>
          <cell r="V40">
            <v>670</v>
          </cell>
          <cell r="W40">
            <v>0.25968992248062017</v>
          </cell>
          <cell r="X40">
            <v>3</v>
          </cell>
          <cell r="Y40">
            <v>197</v>
          </cell>
          <cell r="Z40">
            <v>7.6356589147286824E-2</v>
          </cell>
          <cell r="AA40">
            <v>2</v>
          </cell>
          <cell r="AB40">
            <v>4</v>
          </cell>
          <cell r="AC40">
            <v>1.5503875968992248E-3</v>
          </cell>
          <cell r="AD40">
            <v>1</v>
          </cell>
          <cell r="AE40">
            <v>0.45</v>
          </cell>
          <cell r="AF40">
            <v>4</v>
          </cell>
          <cell r="AG40">
            <v>5.0000000000000001E-3</v>
          </cell>
          <cell r="AH40">
            <v>1</v>
          </cell>
          <cell r="AI40">
            <v>2.2857142857142856</v>
          </cell>
          <cell r="AK40">
            <v>2.1428571428571428</v>
          </cell>
        </row>
        <row r="41">
          <cell r="F41" t="str">
            <v xml:space="preserve">Florida </v>
          </cell>
          <cell r="G41">
            <v>5276.75</v>
          </cell>
          <cell r="H41">
            <v>2507</v>
          </cell>
          <cell r="I41">
            <v>0.47510304638271661</v>
          </cell>
          <cell r="J41">
            <v>757.22199999999998</v>
          </cell>
          <cell r="K41">
            <v>359.75799999999998</v>
          </cell>
          <cell r="L41">
            <v>0.14350139609094534</v>
          </cell>
          <cell r="M41">
            <v>2</v>
          </cell>
          <cell r="P41">
            <v>0.16207455429497569</v>
          </cell>
          <cell r="Q41">
            <v>1</v>
          </cell>
          <cell r="R41">
            <v>262</v>
          </cell>
          <cell r="S41">
            <v>98</v>
          </cell>
          <cell r="T41">
            <v>0.37404580152671757</v>
          </cell>
          <cell r="U41">
            <v>4</v>
          </cell>
          <cell r="V41">
            <v>691</v>
          </cell>
          <cell r="W41">
            <v>0.27562824092540883</v>
          </cell>
          <cell r="X41">
            <v>3</v>
          </cell>
          <cell r="Y41">
            <v>163</v>
          </cell>
          <cell r="Z41">
            <v>6.5017949740725972E-2</v>
          </cell>
          <cell r="AA41">
            <v>2</v>
          </cell>
          <cell r="AB41">
            <v>7</v>
          </cell>
          <cell r="AC41">
            <v>2.7921818907060232E-3</v>
          </cell>
          <cell r="AD41">
            <v>1</v>
          </cell>
          <cell r="AE41">
            <v>0.45</v>
          </cell>
          <cell r="AF41">
            <v>4</v>
          </cell>
          <cell r="AG41">
            <v>5.0000000000000001E-3</v>
          </cell>
          <cell r="AH41">
            <v>1</v>
          </cell>
          <cell r="AI41">
            <v>2.2857142857142856</v>
          </cell>
          <cell r="AK41">
            <v>2.1428571428571428</v>
          </cell>
        </row>
        <row r="42">
          <cell r="F42" t="str">
            <v>Fort Poyohon</v>
          </cell>
          <cell r="G42">
            <v>44.550600000000003</v>
          </cell>
          <cell r="H42">
            <v>4798</v>
          </cell>
          <cell r="I42">
            <v>107.69776389094646</v>
          </cell>
          <cell r="J42">
            <v>44.550600000000003</v>
          </cell>
          <cell r="K42">
            <v>4798.01</v>
          </cell>
          <cell r="L42">
            <v>1.0000020842017507</v>
          </cell>
          <cell r="M42">
            <v>5</v>
          </cell>
          <cell r="P42">
            <v>1.3157894736842104</v>
          </cell>
          <cell r="Q42">
            <v>1</v>
          </cell>
          <cell r="R42">
            <v>332</v>
          </cell>
          <cell r="S42">
            <v>101</v>
          </cell>
          <cell r="T42">
            <v>0.30421686746987953</v>
          </cell>
          <cell r="U42">
            <v>4</v>
          </cell>
          <cell r="V42">
            <v>941</v>
          </cell>
          <cell r="W42">
            <v>0.19612338474364319</v>
          </cell>
          <cell r="X42">
            <v>3</v>
          </cell>
          <cell r="Y42">
            <v>277</v>
          </cell>
          <cell r="Z42">
            <v>5.7732388495206337E-2</v>
          </cell>
          <cell r="AA42">
            <v>2</v>
          </cell>
          <cell r="AB42">
            <v>40</v>
          </cell>
          <cell r="AC42">
            <v>8.3368070029178828E-3</v>
          </cell>
          <cell r="AD42">
            <v>1</v>
          </cell>
          <cell r="AE42">
            <v>0.65</v>
          </cell>
          <cell r="AF42">
            <v>5</v>
          </cell>
          <cell r="AG42">
            <v>5.0000000000000001E-3</v>
          </cell>
          <cell r="AH42">
            <v>1</v>
          </cell>
          <cell r="AI42">
            <v>2.4285714285714284</v>
          </cell>
          <cell r="AK42">
            <v>3.7142857142857144</v>
          </cell>
        </row>
        <row r="43">
          <cell r="F43" t="str">
            <v>Kinamlutan</v>
          </cell>
          <cell r="G43">
            <v>796.73400000000004</v>
          </cell>
          <cell r="H43">
            <v>3097</v>
          </cell>
          <cell r="I43">
            <v>3.8871191639869767</v>
          </cell>
          <cell r="J43">
            <v>591.41600000000005</v>
          </cell>
          <cell r="K43">
            <v>2298.9</v>
          </cell>
          <cell r="L43">
            <v>0.74229899903132068</v>
          </cell>
          <cell r="M43">
            <v>5</v>
          </cell>
          <cell r="P43">
            <v>0</v>
          </cell>
          <cell r="Q43">
            <v>1</v>
          </cell>
          <cell r="R43">
            <v>394</v>
          </cell>
          <cell r="S43">
            <v>158</v>
          </cell>
          <cell r="T43">
            <v>0.40101522842639592</v>
          </cell>
          <cell r="U43">
            <v>4</v>
          </cell>
          <cell r="V43">
            <v>978</v>
          </cell>
          <cell r="W43">
            <v>0.31578947368421051</v>
          </cell>
          <cell r="X43">
            <v>4</v>
          </cell>
          <cell r="Y43">
            <v>158</v>
          </cell>
          <cell r="Z43">
            <v>5.1017113335485954E-2</v>
          </cell>
          <cell r="AA43">
            <v>1</v>
          </cell>
          <cell r="AB43">
            <v>6</v>
          </cell>
          <cell r="AC43">
            <v>1.9373587342589602E-3</v>
          </cell>
          <cell r="AD43">
            <v>1</v>
          </cell>
          <cell r="AE43">
            <v>0.45</v>
          </cell>
          <cell r="AF43">
            <v>4</v>
          </cell>
          <cell r="AG43">
            <v>5.0000000000000001E-3</v>
          </cell>
          <cell r="AH43">
            <v>1</v>
          </cell>
          <cell r="AI43">
            <v>2.2857142857142856</v>
          </cell>
          <cell r="AK43">
            <v>3.6428571428571428</v>
          </cell>
        </row>
        <row r="44">
          <cell r="F44" t="str">
            <v>Golden Ribbon</v>
          </cell>
          <cell r="G44">
            <v>42.141300000000001</v>
          </cell>
          <cell r="H44">
            <v>3833</v>
          </cell>
          <cell r="I44">
            <v>90.955903116420231</v>
          </cell>
          <cell r="J44">
            <v>42.141300000000001</v>
          </cell>
          <cell r="K44">
            <v>3833</v>
          </cell>
          <cell r="L44">
            <v>1</v>
          </cell>
          <cell r="M44">
            <v>5</v>
          </cell>
          <cell r="P44">
            <v>7.4001947419668941</v>
          </cell>
          <cell r="Q44">
            <v>2</v>
          </cell>
          <cell r="R44">
            <v>184</v>
          </cell>
          <cell r="S44">
            <v>34</v>
          </cell>
          <cell r="T44">
            <v>0.18478260869565216</v>
          </cell>
          <cell r="U44">
            <v>3</v>
          </cell>
          <cell r="V44">
            <v>538</v>
          </cell>
          <cell r="W44">
            <v>0.14036003130707017</v>
          </cell>
          <cell r="X44">
            <v>2</v>
          </cell>
          <cell r="Y44">
            <v>259</v>
          </cell>
          <cell r="Z44">
            <v>6.757109313853378E-2</v>
          </cell>
          <cell r="AA44">
            <v>2</v>
          </cell>
          <cell r="AB44">
            <v>29</v>
          </cell>
          <cell r="AC44">
            <v>7.5658752935037826E-3</v>
          </cell>
          <cell r="AD44">
            <v>1</v>
          </cell>
          <cell r="AE44">
            <v>0.65</v>
          </cell>
          <cell r="AF44">
            <v>5</v>
          </cell>
          <cell r="AG44">
            <v>5.0000000000000001E-3</v>
          </cell>
          <cell r="AH44">
            <v>1</v>
          </cell>
          <cell r="AI44">
            <v>2.2857142857142856</v>
          </cell>
          <cell r="AK44">
            <v>3.6428571428571428</v>
          </cell>
        </row>
        <row r="45">
          <cell r="F45" t="str">
            <v>Holy Redeemer</v>
          </cell>
          <cell r="G45">
            <v>46.918799999999997</v>
          </cell>
          <cell r="H45">
            <v>7267</v>
          </cell>
          <cell r="I45">
            <v>154.88460915453933</v>
          </cell>
          <cell r="J45">
            <v>46.918799999999997</v>
          </cell>
          <cell r="K45">
            <v>7267.02</v>
          </cell>
          <cell r="L45">
            <v>1.0000027521673318</v>
          </cell>
          <cell r="M45">
            <v>5</v>
          </cell>
          <cell r="P45">
            <v>0.52301255230125521</v>
          </cell>
          <cell r="Q45">
            <v>1</v>
          </cell>
          <cell r="R45">
            <v>359</v>
          </cell>
          <cell r="S45">
            <v>143</v>
          </cell>
          <cell r="T45">
            <v>0.39832869080779942</v>
          </cell>
          <cell r="U45">
            <v>4</v>
          </cell>
          <cell r="V45">
            <v>1098</v>
          </cell>
          <cell r="W45">
            <v>0.15109398651438008</v>
          </cell>
          <cell r="X45">
            <v>2</v>
          </cell>
          <cell r="Y45">
            <v>401</v>
          </cell>
          <cell r="Z45">
            <v>5.5180955002064123E-2</v>
          </cell>
          <cell r="AA45">
            <v>2</v>
          </cell>
          <cell r="AB45">
            <v>67</v>
          </cell>
          <cell r="AC45">
            <v>9.2197605614421363E-3</v>
          </cell>
          <cell r="AD45">
            <v>1</v>
          </cell>
          <cell r="AE45">
            <v>0.65</v>
          </cell>
          <cell r="AF45">
            <v>5</v>
          </cell>
          <cell r="AG45">
            <v>5.0000000000000001E-3</v>
          </cell>
          <cell r="AH45">
            <v>1</v>
          </cell>
          <cell r="AI45">
            <v>2.2857142857142856</v>
          </cell>
          <cell r="AK45">
            <v>3.6428571428571428</v>
          </cell>
        </row>
        <row r="46">
          <cell r="F46" t="str">
            <v>Humabon</v>
          </cell>
          <cell r="G46">
            <v>4.6792600000000002</v>
          </cell>
          <cell r="H46">
            <v>137</v>
          </cell>
          <cell r="I46">
            <v>29.278133721998778</v>
          </cell>
          <cell r="J46">
            <v>4.6792600000000002</v>
          </cell>
          <cell r="K46">
            <v>137</v>
          </cell>
          <cell r="L46">
            <v>1</v>
          </cell>
          <cell r="M46">
            <v>5</v>
          </cell>
          <cell r="P46">
            <v>2.9673590504451042</v>
          </cell>
          <cell r="Q46">
            <v>1</v>
          </cell>
          <cell r="R46">
            <v>5</v>
          </cell>
          <cell r="S46">
            <v>0</v>
          </cell>
          <cell r="T46">
            <v>0</v>
          </cell>
          <cell r="U46">
            <v>1</v>
          </cell>
          <cell r="V46">
            <v>11</v>
          </cell>
          <cell r="W46">
            <v>8.0291970802919707E-2</v>
          </cell>
          <cell r="X46">
            <v>1</v>
          </cell>
          <cell r="Y46">
            <v>6</v>
          </cell>
          <cell r="Z46">
            <v>4.3795620437956206E-2</v>
          </cell>
          <cell r="AA46">
            <v>1</v>
          </cell>
          <cell r="AB46">
            <v>4</v>
          </cell>
          <cell r="AC46">
            <v>2.9197080291970802E-2</v>
          </cell>
          <cell r="AD46">
            <v>1</v>
          </cell>
          <cell r="AE46">
            <v>0.55000000000000004</v>
          </cell>
          <cell r="AF46">
            <v>5</v>
          </cell>
          <cell r="AG46">
            <v>5.0000000000000001E-3</v>
          </cell>
          <cell r="AH46">
            <v>1</v>
          </cell>
          <cell r="AI46">
            <v>1.5714285714285714</v>
          </cell>
          <cell r="AK46">
            <v>3.2857142857142856</v>
          </cell>
        </row>
        <row r="47">
          <cell r="F47" t="str">
            <v xml:space="preserve">Imadejas </v>
          </cell>
          <cell r="G47">
            <v>62.848999999999997</v>
          </cell>
          <cell r="H47">
            <v>6301</v>
          </cell>
          <cell r="I47">
            <v>100.25616954923707</v>
          </cell>
          <cell r="J47">
            <v>62.848999999999997</v>
          </cell>
          <cell r="K47">
            <v>1954</v>
          </cell>
          <cell r="L47">
            <v>0.3101095064275512</v>
          </cell>
          <cell r="M47">
            <v>4</v>
          </cell>
          <cell r="P47">
            <v>0.67796610169491522</v>
          </cell>
          <cell r="Q47">
            <v>1</v>
          </cell>
          <cell r="R47">
            <v>168</v>
          </cell>
          <cell r="S47">
            <v>4</v>
          </cell>
          <cell r="T47">
            <v>2.3809523809523808E-2</v>
          </cell>
          <cell r="U47">
            <v>1</v>
          </cell>
          <cell r="V47">
            <v>206</v>
          </cell>
          <cell r="W47">
            <v>3.2693223297889221E-2</v>
          </cell>
          <cell r="X47">
            <v>1</v>
          </cell>
          <cell r="Y47">
            <v>61</v>
          </cell>
          <cell r="Z47">
            <v>9.6810030153943825E-3</v>
          </cell>
          <cell r="AA47">
            <v>1</v>
          </cell>
          <cell r="AB47">
            <v>26</v>
          </cell>
          <cell r="AC47">
            <v>4.126329154102523E-3</v>
          </cell>
          <cell r="AD47">
            <v>1</v>
          </cell>
          <cell r="AE47">
            <v>0.65</v>
          </cell>
          <cell r="AF47">
            <v>5</v>
          </cell>
          <cell r="AG47">
            <v>5.0000000000000001E-3</v>
          </cell>
          <cell r="AH47">
            <v>1</v>
          </cell>
          <cell r="AI47">
            <v>1.5714285714285714</v>
          </cell>
          <cell r="AK47">
            <v>2.7857142857142856</v>
          </cell>
        </row>
        <row r="48">
          <cell r="F48" t="str">
            <v xml:space="preserve">Jose P. Rizal </v>
          </cell>
          <cell r="G48">
            <v>54.987000000000002</v>
          </cell>
          <cell r="H48">
            <v>5036</v>
          </cell>
          <cell r="I48">
            <v>91.585283794351383</v>
          </cell>
          <cell r="J48">
            <v>54.987000000000002</v>
          </cell>
          <cell r="K48">
            <v>5036</v>
          </cell>
          <cell r="L48">
            <v>1</v>
          </cell>
          <cell r="M48">
            <v>5</v>
          </cell>
          <cell r="P48">
            <v>0.99009900990099009</v>
          </cell>
          <cell r="Q48">
            <v>1</v>
          </cell>
          <cell r="R48">
            <v>97</v>
          </cell>
          <cell r="S48">
            <v>39</v>
          </cell>
          <cell r="T48">
            <v>0.40206185567010311</v>
          </cell>
          <cell r="U48">
            <v>4</v>
          </cell>
          <cell r="V48">
            <v>314</v>
          </cell>
          <cell r="W48">
            <v>6.2351072279586972E-2</v>
          </cell>
          <cell r="X48">
            <v>2</v>
          </cell>
          <cell r="Y48">
            <v>120</v>
          </cell>
          <cell r="Z48">
            <v>2.3828435266084195E-2</v>
          </cell>
          <cell r="AA48">
            <v>1</v>
          </cell>
          <cell r="AB48">
            <v>37</v>
          </cell>
          <cell r="AC48">
            <v>7.3471008737092929E-3</v>
          </cell>
          <cell r="AD48">
            <v>1</v>
          </cell>
          <cell r="AE48">
            <v>0.65</v>
          </cell>
          <cell r="AF48">
            <v>5</v>
          </cell>
          <cell r="AG48">
            <v>5.0000000000000001E-3</v>
          </cell>
          <cell r="AH48">
            <v>1</v>
          </cell>
          <cell r="AI48">
            <v>2.1428571428571428</v>
          </cell>
          <cell r="AK48">
            <v>3.5714285714285712</v>
          </cell>
        </row>
        <row r="49">
          <cell r="F49" t="str">
            <v>Lapu-lapu</v>
          </cell>
          <cell r="G49">
            <v>11.5174</v>
          </cell>
          <cell r="H49">
            <v>1135</v>
          </cell>
          <cell r="I49">
            <v>98.546546963724452</v>
          </cell>
          <cell r="J49">
            <v>11.5174</v>
          </cell>
          <cell r="K49">
            <v>1135</v>
          </cell>
          <cell r="L49">
            <v>1</v>
          </cell>
          <cell r="M49">
            <v>5</v>
          </cell>
          <cell r="P49">
            <v>0</v>
          </cell>
          <cell r="Q49">
            <v>1</v>
          </cell>
          <cell r="R49">
            <v>69</v>
          </cell>
          <cell r="S49">
            <v>20</v>
          </cell>
          <cell r="T49">
            <v>0.28985507246376813</v>
          </cell>
          <cell r="U49">
            <v>3</v>
          </cell>
          <cell r="V49">
            <v>192</v>
          </cell>
          <cell r="W49">
            <v>0.16916299559471365</v>
          </cell>
          <cell r="X49">
            <v>3</v>
          </cell>
          <cell r="Y49">
            <v>77</v>
          </cell>
          <cell r="Z49">
            <v>6.7841409691629953E-2</v>
          </cell>
          <cell r="AA49">
            <v>2</v>
          </cell>
          <cell r="AB49">
            <v>21</v>
          </cell>
          <cell r="AC49">
            <v>1.8502202643171806E-2</v>
          </cell>
          <cell r="AD49">
            <v>1</v>
          </cell>
          <cell r="AE49">
            <v>0.55000000000000004</v>
          </cell>
          <cell r="AF49">
            <v>5</v>
          </cell>
          <cell r="AG49">
            <v>5.0000000000000001E-3</v>
          </cell>
          <cell r="AH49">
            <v>1</v>
          </cell>
          <cell r="AI49">
            <v>2.2857142857142856</v>
          </cell>
          <cell r="AK49">
            <v>3.6428571428571428</v>
          </cell>
        </row>
        <row r="50">
          <cell r="F50" t="str">
            <v>Lemon</v>
          </cell>
          <cell r="G50">
            <v>535.45600000000002</v>
          </cell>
          <cell r="H50">
            <v>1871</v>
          </cell>
          <cell r="I50">
            <v>3.494218012311002</v>
          </cell>
          <cell r="J50">
            <v>535.45600000000002</v>
          </cell>
          <cell r="K50">
            <v>1871</v>
          </cell>
          <cell r="L50">
            <v>1</v>
          </cell>
          <cell r="M50">
            <v>5</v>
          </cell>
          <cell r="P50">
            <v>1.2315270935960592</v>
          </cell>
          <cell r="Q50">
            <v>1</v>
          </cell>
          <cell r="R50">
            <v>139</v>
          </cell>
          <cell r="S50">
            <v>53</v>
          </cell>
          <cell r="T50">
            <v>0.38129496402877699</v>
          </cell>
          <cell r="U50">
            <v>4</v>
          </cell>
          <cell r="V50">
            <v>355</v>
          </cell>
          <cell r="W50">
            <v>0.18973810796365581</v>
          </cell>
          <cell r="X50">
            <v>3</v>
          </cell>
          <cell r="Y50">
            <v>147</v>
          </cell>
          <cell r="Z50">
            <v>7.8567610903260282E-2</v>
          </cell>
          <cell r="AA50">
            <v>2</v>
          </cell>
          <cell r="AB50">
            <v>11</v>
          </cell>
          <cell r="AC50">
            <v>5.8792089791555322E-3</v>
          </cell>
          <cell r="AD50">
            <v>1</v>
          </cell>
          <cell r="AE50">
            <v>0.65</v>
          </cell>
          <cell r="AF50">
            <v>5</v>
          </cell>
          <cell r="AG50">
            <v>5.0000000000000001E-3</v>
          </cell>
          <cell r="AH50">
            <v>1</v>
          </cell>
          <cell r="AI50">
            <v>2.4285714285714284</v>
          </cell>
          <cell r="AK50">
            <v>3.7142857142857144</v>
          </cell>
        </row>
        <row r="51">
          <cell r="F51" t="str">
            <v xml:space="preserve">Leon Kilat </v>
          </cell>
          <cell r="G51">
            <v>7.6308699999999998</v>
          </cell>
          <cell r="H51">
            <v>163</v>
          </cell>
          <cell r="I51">
            <v>21.36060501620392</v>
          </cell>
          <cell r="J51">
            <v>7.6308699999999998</v>
          </cell>
          <cell r="K51">
            <v>163</v>
          </cell>
          <cell r="L51">
            <v>1</v>
          </cell>
          <cell r="M51">
            <v>5</v>
          </cell>
          <cell r="P51">
            <v>2.0683453237410072</v>
          </cell>
          <cell r="Q51">
            <v>1</v>
          </cell>
          <cell r="R51">
            <v>0</v>
          </cell>
          <cell r="S51">
            <v>0</v>
          </cell>
          <cell r="T51">
            <v>0</v>
          </cell>
          <cell r="U51">
            <v>0</v>
          </cell>
          <cell r="V51">
            <v>0</v>
          </cell>
          <cell r="W51">
            <v>0</v>
          </cell>
          <cell r="X51">
            <v>1</v>
          </cell>
          <cell r="Y51">
            <v>12</v>
          </cell>
          <cell r="Z51">
            <v>7.3619631901840496E-2</v>
          </cell>
          <cell r="AA51">
            <v>2</v>
          </cell>
          <cell r="AB51">
            <v>3</v>
          </cell>
          <cell r="AC51">
            <v>1.8404907975460124E-2</v>
          </cell>
          <cell r="AD51">
            <v>1</v>
          </cell>
          <cell r="AE51">
            <v>0.55000000000000004</v>
          </cell>
          <cell r="AF51">
            <v>5</v>
          </cell>
          <cell r="AG51">
            <v>5.0000000000000001E-3</v>
          </cell>
          <cell r="AH51">
            <v>1</v>
          </cell>
          <cell r="AI51">
            <v>1.5714285714285714</v>
          </cell>
          <cell r="AK51">
            <v>3.2857142857142856</v>
          </cell>
        </row>
        <row r="52">
          <cell r="F52" t="str">
            <v xml:space="preserve">Libertad </v>
          </cell>
          <cell r="G52">
            <v>758.43499999999995</v>
          </cell>
          <cell r="H52">
            <v>21703</v>
          </cell>
          <cell r="I52">
            <v>28.615504295028579</v>
          </cell>
          <cell r="J52">
            <v>628.09900000000005</v>
          </cell>
          <cell r="K52">
            <v>17973.400000000001</v>
          </cell>
          <cell r="L52">
            <v>0.82815278993687513</v>
          </cell>
          <cell r="M52">
            <v>5</v>
          </cell>
          <cell r="P52">
            <v>0.60240963855421692</v>
          </cell>
          <cell r="Q52">
            <v>1</v>
          </cell>
          <cell r="R52">
            <v>485</v>
          </cell>
          <cell r="S52">
            <v>181</v>
          </cell>
          <cell r="T52">
            <v>0.3731958762886598</v>
          </cell>
          <cell r="U52">
            <v>4</v>
          </cell>
          <cell r="V52">
            <v>1587</v>
          </cell>
          <cell r="W52">
            <v>7.3123531309035622E-2</v>
          </cell>
          <cell r="X52">
            <v>2</v>
          </cell>
          <cell r="Y52">
            <v>732</v>
          </cell>
          <cell r="Z52">
            <v>3.37280560291204E-2</v>
          </cell>
          <cell r="AA52">
            <v>1</v>
          </cell>
          <cell r="AB52">
            <v>158</v>
          </cell>
          <cell r="AC52">
            <v>7.2800995254112336E-3</v>
          </cell>
          <cell r="AD52">
            <v>1</v>
          </cell>
          <cell r="AE52">
            <v>0.55000000000000004</v>
          </cell>
          <cell r="AF52">
            <v>5</v>
          </cell>
          <cell r="AG52">
            <v>5.0000000000000001E-3</v>
          </cell>
          <cell r="AH52">
            <v>1</v>
          </cell>
          <cell r="AI52">
            <v>2.1428571428571428</v>
          </cell>
          <cell r="AK52">
            <v>3.5714285714285712</v>
          </cell>
        </row>
        <row r="53">
          <cell r="F53" t="str">
            <v>Limaha</v>
          </cell>
          <cell r="G53">
            <v>55.017800000000001</v>
          </cell>
          <cell r="H53">
            <v>6301</v>
          </cell>
          <cell r="I53">
            <v>114.52657140052855</v>
          </cell>
          <cell r="J53">
            <v>55.017800000000001</v>
          </cell>
          <cell r="K53">
            <v>6301.02</v>
          </cell>
          <cell r="L53">
            <v>1.0000031740993494</v>
          </cell>
          <cell r="M53">
            <v>5</v>
          </cell>
          <cell r="P53">
            <v>7.2796934865900385</v>
          </cell>
          <cell r="Q53">
            <v>2</v>
          </cell>
          <cell r="R53">
            <v>294</v>
          </cell>
          <cell r="S53">
            <v>116</v>
          </cell>
          <cell r="T53">
            <v>0.39455782312925169</v>
          </cell>
          <cell r="U53">
            <v>4</v>
          </cell>
          <cell r="V53">
            <v>869</v>
          </cell>
          <cell r="W53">
            <v>0.13791461672750358</v>
          </cell>
          <cell r="X53">
            <v>2</v>
          </cell>
          <cell r="Y53">
            <v>253</v>
          </cell>
          <cell r="Z53">
            <v>4.0152356768766863E-2</v>
          </cell>
          <cell r="AA53">
            <v>1</v>
          </cell>
          <cell r="AB53">
            <v>55</v>
          </cell>
          <cell r="AC53">
            <v>8.7287732106014915E-3</v>
          </cell>
          <cell r="AD53">
            <v>1</v>
          </cell>
          <cell r="AE53">
            <v>0.55000000000000004</v>
          </cell>
          <cell r="AF53">
            <v>5</v>
          </cell>
          <cell r="AG53">
            <v>5.0000000000000001E-3</v>
          </cell>
          <cell r="AH53">
            <v>1</v>
          </cell>
          <cell r="AI53">
            <v>2.2857142857142856</v>
          </cell>
          <cell r="AK53">
            <v>3.6428571428571428</v>
          </cell>
        </row>
        <row r="54">
          <cell r="F54" t="str">
            <v xml:space="preserve">Los Angeles </v>
          </cell>
          <cell r="G54">
            <v>1762.58</v>
          </cell>
          <cell r="H54">
            <v>5234</v>
          </cell>
          <cell r="I54">
            <v>2.9695106037740131</v>
          </cell>
          <cell r="J54">
            <v>1076.56</v>
          </cell>
          <cell r="K54">
            <v>3196.86</v>
          </cell>
          <cell r="L54">
            <v>0.61078716087122664</v>
          </cell>
          <cell r="M54">
            <v>5</v>
          </cell>
          <cell r="P54">
            <v>1.4925373134328357</v>
          </cell>
          <cell r="Q54">
            <v>1</v>
          </cell>
          <cell r="R54">
            <v>471</v>
          </cell>
          <cell r="S54">
            <v>114</v>
          </cell>
          <cell r="T54">
            <v>0.24203821656050956</v>
          </cell>
          <cell r="U54">
            <v>3</v>
          </cell>
          <cell r="V54">
            <v>1277</v>
          </cell>
          <cell r="W54">
            <v>0.24398165838746658</v>
          </cell>
          <cell r="X54">
            <v>3</v>
          </cell>
          <cell r="Y54">
            <v>294</v>
          </cell>
          <cell r="Z54">
            <v>5.6171188383645397E-2</v>
          </cell>
          <cell r="AA54">
            <v>2</v>
          </cell>
          <cell r="AB54">
            <v>9</v>
          </cell>
          <cell r="AC54">
            <v>1.7195261750095529E-3</v>
          </cell>
          <cell r="AD54">
            <v>1</v>
          </cell>
          <cell r="AE54">
            <v>0.55000000000000004</v>
          </cell>
          <cell r="AF54">
            <v>5</v>
          </cell>
          <cell r="AG54">
            <v>5.0000000000000001E-3</v>
          </cell>
          <cell r="AH54">
            <v>1</v>
          </cell>
          <cell r="AI54">
            <v>2.2857142857142856</v>
          </cell>
          <cell r="AK54">
            <v>3.6428571428571428</v>
          </cell>
        </row>
        <row r="55">
          <cell r="F55" t="str">
            <v>Lumbocan</v>
          </cell>
          <cell r="G55">
            <v>487.214</v>
          </cell>
          <cell r="H55">
            <v>4462</v>
          </cell>
          <cell r="I55">
            <v>9.1581933195679923</v>
          </cell>
          <cell r="J55">
            <v>472.54199999999997</v>
          </cell>
          <cell r="K55">
            <v>4327.63</v>
          </cell>
          <cell r="L55">
            <v>0.96988570147915731</v>
          </cell>
          <cell r="M55">
            <v>5</v>
          </cell>
          <cell r="P55">
            <v>3.2921810699588478</v>
          </cell>
          <cell r="Q55">
            <v>1</v>
          </cell>
          <cell r="R55">
            <v>371</v>
          </cell>
          <cell r="S55">
            <v>171</v>
          </cell>
          <cell r="T55">
            <v>0.46091644204851751</v>
          </cell>
          <cell r="U55">
            <v>4</v>
          </cell>
          <cell r="V55">
            <v>1030</v>
          </cell>
          <cell r="W55">
            <v>0.23083818915284626</v>
          </cell>
          <cell r="X55">
            <v>3</v>
          </cell>
          <cell r="Y55">
            <v>240</v>
          </cell>
          <cell r="Z55">
            <v>5.3787539220080678E-2</v>
          </cell>
          <cell r="AA55">
            <v>1</v>
          </cell>
          <cell r="AB55">
            <v>50</v>
          </cell>
          <cell r="AC55">
            <v>1.1205737337516808E-2</v>
          </cell>
          <cell r="AD55">
            <v>1</v>
          </cell>
          <cell r="AE55">
            <v>0.55000000000000004</v>
          </cell>
          <cell r="AF55">
            <v>5</v>
          </cell>
          <cell r="AG55">
            <v>5.0000000000000001E-3</v>
          </cell>
          <cell r="AH55">
            <v>1</v>
          </cell>
          <cell r="AI55">
            <v>2.2857142857142856</v>
          </cell>
          <cell r="AK55">
            <v>3.6428571428571428</v>
          </cell>
        </row>
        <row r="56">
          <cell r="F56" t="str">
            <v xml:space="preserve">Manuel J. Santos </v>
          </cell>
          <cell r="G56">
            <v>638.678</v>
          </cell>
          <cell r="H56">
            <v>1417</v>
          </cell>
          <cell r="I56">
            <v>2.2186453893824432</v>
          </cell>
          <cell r="J56">
            <v>257.488</v>
          </cell>
          <cell r="K56">
            <v>339.72300000000001</v>
          </cell>
          <cell r="L56">
            <v>0.23974805928016937</v>
          </cell>
          <cell r="M56">
            <v>3</v>
          </cell>
          <cell r="P56">
            <v>0.2288329519450801</v>
          </cell>
          <cell r="Q56">
            <v>1</v>
          </cell>
          <cell r="R56">
            <v>0</v>
          </cell>
          <cell r="S56">
            <v>0</v>
          </cell>
          <cell r="T56">
            <v>0</v>
          </cell>
          <cell r="U56">
            <v>0</v>
          </cell>
          <cell r="V56">
            <v>256</v>
          </cell>
          <cell r="W56">
            <v>0.18066337332392379</v>
          </cell>
          <cell r="X56">
            <v>3</v>
          </cell>
          <cell r="Y56">
            <v>122</v>
          </cell>
          <cell r="Z56">
            <v>8.6097388849682432E-2</v>
          </cell>
          <cell r="AA56">
            <v>2</v>
          </cell>
          <cell r="AB56">
            <v>2</v>
          </cell>
          <cell r="AC56">
            <v>1.4114326040931546E-3</v>
          </cell>
          <cell r="AD56">
            <v>1</v>
          </cell>
          <cell r="AE56">
            <v>0.45</v>
          </cell>
          <cell r="AF56">
            <v>4</v>
          </cell>
          <cell r="AG56">
            <v>5.0000000000000001E-3</v>
          </cell>
          <cell r="AH56">
            <v>1</v>
          </cell>
          <cell r="AI56">
            <v>1.7142857142857142</v>
          </cell>
          <cell r="AK56">
            <v>2.3571428571428572</v>
          </cell>
        </row>
        <row r="57">
          <cell r="F57" t="str">
            <v xml:space="preserve">Maguinda </v>
          </cell>
          <cell r="G57">
            <v>1626.4</v>
          </cell>
          <cell r="H57">
            <v>3600</v>
          </cell>
          <cell r="I57">
            <v>2.2134776192818495</v>
          </cell>
          <cell r="J57">
            <v>153.12100000000001</v>
          </cell>
          <cell r="K57">
            <v>997.84500000000003</v>
          </cell>
          <cell r="L57">
            <v>0.2771791666666667</v>
          </cell>
          <cell r="M57">
            <v>3</v>
          </cell>
          <cell r="P57">
            <v>1.3215859030837005</v>
          </cell>
          <cell r="Q57">
            <v>1</v>
          </cell>
          <cell r="R57">
            <v>474</v>
          </cell>
          <cell r="S57">
            <v>262</v>
          </cell>
          <cell r="T57">
            <v>0.5527426160337553</v>
          </cell>
          <cell r="U57">
            <v>5</v>
          </cell>
          <cell r="V57">
            <v>1198</v>
          </cell>
          <cell r="W57">
            <v>0.33277777777777778</v>
          </cell>
          <cell r="X57">
            <v>4</v>
          </cell>
          <cell r="Y57">
            <v>322</v>
          </cell>
          <cell r="Z57">
            <v>8.9444444444444438E-2</v>
          </cell>
          <cell r="AA57">
            <v>2</v>
          </cell>
          <cell r="AB57">
            <v>34</v>
          </cell>
          <cell r="AC57">
            <v>9.4444444444444445E-3</v>
          </cell>
          <cell r="AD57">
            <v>1</v>
          </cell>
          <cell r="AE57">
            <v>0.65</v>
          </cell>
          <cell r="AF57">
            <v>5</v>
          </cell>
          <cell r="AG57">
            <v>5.0000000000000001E-3</v>
          </cell>
          <cell r="AH57">
            <v>1</v>
          </cell>
          <cell r="AI57">
            <v>2.7142857142857144</v>
          </cell>
          <cell r="AK57">
            <v>2.8571428571428572</v>
          </cell>
        </row>
        <row r="58">
          <cell r="F58" t="str">
            <v xml:space="preserve">Mahay </v>
          </cell>
          <cell r="G58">
            <v>492.65499999999997</v>
          </cell>
          <cell r="H58">
            <v>4062</v>
          </cell>
          <cell r="I58">
            <v>8.2451208249180468</v>
          </cell>
          <cell r="J58">
            <v>450.80399999999997</v>
          </cell>
          <cell r="K58">
            <v>4062</v>
          </cell>
          <cell r="L58">
            <v>1</v>
          </cell>
          <cell r="M58">
            <v>5</v>
          </cell>
          <cell r="P58">
            <v>1.6167059616032333</v>
          </cell>
          <cell r="Q58">
            <v>1</v>
          </cell>
          <cell r="R58">
            <v>287</v>
          </cell>
          <cell r="S58">
            <v>102</v>
          </cell>
          <cell r="T58">
            <v>0.35540069686411152</v>
          </cell>
          <cell r="U58">
            <v>4</v>
          </cell>
          <cell r="V58">
            <v>829</v>
          </cell>
          <cell r="W58">
            <v>0.20408665681930083</v>
          </cell>
          <cell r="X58">
            <v>3</v>
          </cell>
          <cell r="Y58">
            <v>190</v>
          </cell>
          <cell r="Z58">
            <v>4.6774987690792712E-2</v>
          </cell>
          <cell r="AA58">
            <v>1</v>
          </cell>
          <cell r="AB58">
            <v>6</v>
          </cell>
          <cell r="AC58">
            <v>1.4771048744460858E-3</v>
          </cell>
          <cell r="AD58">
            <v>1</v>
          </cell>
          <cell r="AE58">
            <v>0.55000000000000004</v>
          </cell>
          <cell r="AF58">
            <v>5</v>
          </cell>
          <cell r="AG58">
            <v>5.0000000000000001E-3</v>
          </cell>
          <cell r="AH58">
            <v>1</v>
          </cell>
          <cell r="AI58">
            <v>2.2857142857142856</v>
          </cell>
          <cell r="AK58">
            <v>3.6428571428571428</v>
          </cell>
        </row>
        <row r="59">
          <cell r="F59" t="str">
            <v>Mahogany</v>
          </cell>
          <cell r="G59">
            <v>124.06699999999999</v>
          </cell>
          <cell r="H59">
            <v>5218</v>
          </cell>
          <cell r="I59">
            <v>42.057920317247941</v>
          </cell>
          <cell r="J59">
            <v>492.65499999999997</v>
          </cell>
          <cell r="K59">
            <v>5218</v>
          </cell>
          <cell r="L59">
            <v>1</v>
          </cell>
          <cell r="M59">
            <v>5</v>
          </cell>
          <cell r="P59">
            <v>0.79207920792079212</v>
          </cell>
          <cell r="Q59">
            <v>1</v>
          </cell>
          <cell r="R59">
            <v>334</v>
          </cell>
          <cell r="S59">
            <v>24</v>
          </cell>
          <cell r="T59">
            <v>7.1856287425149698E-2</v>
          </cell>
          <cell r="U59">
            <v>2</v>
          </cell>
          <cell r="V59">
            <v>1004</v>
          </cell>
          <cell r="W59">
            <v>0.19241088539670373</v>
          </cell>
          <cell r="X59">
            <v>3</v>
          </cell>
          <cell r="Y59">
            <v>205</v>
          </cell>
          <cell r="Z59">
            <v>3.9287083173629743E-2</v>
          </cell>
          <cell r="AA59">
            <v>1</v>
          </cell>
          <cell r="AB59">
            <v>19</v>
          </cell>
          <cell r="AC59">
            <v>3.641241855116903E-3</v>
          </cell>
          <cell r="AD59">
            <v>1</v>
          </cell>
          <cell r="AE59">
            <v>0.65</v>
          </cell>
          <cell r="AF59">
            <v>5</v>
          </cell>
          <cell r="AG59">
            <v>5.0000000000000001E-3</v>
          </cell>
          <cell r="AH59">
            <v>1</v>
          </cell>
          <cell r="AI59">
            <v>2</v>
          </cell>
          <cell r="AK59">
            <v>3.5</v>
          </cell>
        </row>
        <row r="60">
          <cell r="F60" t="str">
            <v>Maibu</v>
          </cell>
          <cell r="G60">
            <v>899.81299999999999</v>
          </cell>
          <cell r="H60">
            <v>1492</v>
          </cell>
          <cell r="I60">
            <v>1.6581222987442947</v>
          </cell>
          <cell r="J60">
            <v>124.06699999999999</v>
          </cell>
          <cell r="K60">
            <v>90.403499999999994</v>
          </cell>
          <cell r="L60">
            <v>6.0592158176943696E-2</v>
          </cell>
          <cell r="M60">
            <v>2</v>
          </cell>
          <cell r="P60">
            <v>2.276707530647986</v>
          </cell>
          <cell r="Q60">
            <v>1</v>
          </cell>
          <cell r="R60">
            <v>225</v>
          </cell>
          <cell r="S60">
            <v>113</v>
          </cell>
          <cell r="T60">
            <v>0.50222222222222224</v>
          </cell>
          <cell r="U60">
            <v>5</v>
          </cell>
          <cell r="V60">
            <v>587</v>
          </cell>
          <cell r="W60">
            <v>0.39343163538873993</v>
          </cell>
          <cell r="X60">
            <v>4</v>
          </cell>
          <cell r="Y60">
            <v>86</v>
          </cell>
          <cell r="Z60">
            <v>5.7640750670241284E-2</v>
          </cell>
          <cell r="AA60">
            <v>2</v>
          </cell>
          <cell r="AB60">
            <v>3</v>
          </cell>
          <cell r="AC60">
            <v>2.0107238605898124E-3</v>
          </cell>
          <cell r="AD60">
            <v>1</v>
          </cell>
          <cell r="AE60">
            <v>0.65</v>
          </cell>
          <cell r="AF60">
            <v>5</v>
          </cell>
          <cell r="AG60">
            <v>5.0000000000000001E-3</v>
          </cell>
          <cell r="AH60">
            <v>1</v>
          </cell>
          <cell r="AI60">
            <v>2.7142857142857144</v>
          </cell>
          <cell r="AK60">
            <v>2.3571428571428572</v>
          </cell>
        </row>
        <row r="61">
          <cell r="F61" t="str">
            <v>Mandamo</v>
          </cell>
          <cell r="G61">
            <v>2031.25</v>
          </cell>
          <cell r="H61">
            <v>859</v>
          </cell>
          <cell r="I61">
            <v>0.42289230769230768</v>
          </cell>
          <cell r="J61">
            <v>54.521700000000003</v>
          </cell>
          <cell r="K61">
            <v>616.07500000000005</v>
          </cell>
          <cell r="L61">
            <v>0.7172002328288708</v>
          </cell>
          <cell r="M61">
            <v>5</v>
          </cell>
          <cell r="P61">
            <v>0.35398230088495575</v>
          </cell>
          <cell r="Q61">
            <v>1</v>
          </cell>
          <cell r="R61">
            <v>142</v>
          </cell>
          <cell r="S61">
            <v>76</v>
          </cell>
          <cell r="T61">
            <v>0.53521126760563376</v>
          </cell>
          <cell r="U61">
            <v>5</v>
          </cell>
          <cell r="V61">
            <v>380</v>
          </cell>
          <cell r="W61">
            <v>0.44237485448195574</v>
          </cell>
          <cell r="X61">
            <v>4</v>
          </cell>
          <cell r="Y61">
            <v>65</v>
          </cell>
          <cell r="Z61">
            <v>7.5669383003492435E-2</v>
          </cell>
          <cell r="AA61">
            <v>2</v>
          </cell>
          <cell r="AB61">
            <v>2</v>
          </cell>
          <cell r="AC61">
            <v>2.3282887077997671E-3</v>
          </cell>
          <cell r="AD61">
            <v>1</v>
          </cell>
          <cell r="AE61">
            <v>0.45</v>
          </cell>
          <cell r="AF61">
            <v>4</v>
          </cell>
          <cell r="AG61">
            <v>5.0000000000000001E-3</v>
          </cell>
          <cell r="AH61">
            <v>1</v>
          </cell>
          <cell r="AI61">
            <v>2.5714285714285716</v>
          </cell>
          <cell r="AK61">
            <v>3.7857142857142856</v>
          </cell>
        </row>
        <row r="62">
          <cell r="F62" t="str">
            <v>Manila de Bugabus</v>
          </cell>
          <cell r="G62">
            <v>2712.45</v>
          </cell>
          <cell r="H62">
            <v>3785</v>
          </cell>
          <cell r="I62">
            <v>1.3954174270493467</v>
          </cell>
          <cell r="J62">
            <v>1456.81</v>
          </cell>
          <cell r="K62">
            <v>359.30399999999997</v>
          </cell>
          <cell r="L62">
            <v>9.4928401585204755E-2</v>
          </cell>
          <cell r="M62">
            <v>2</v>
          </cell>
          <cell r="P62">
            <v>6.2787136294027563</v>
          </cell>
          <cell r="Q62">
            <v>2</v>
          </cell>
          <cell r="R62">
            <v>605</v>
          </cell>
          <cell r="S62">
            <v>201</v>
          </cell>
          <cell r="T62">
            <v>0.3322314049586777</v>
          </cell>
          <cell r="U62">
            <v>4</v>
          </cell>
          <cell r="V62">
            <v>1577</v>
          </cell>
          <cell r="W62">
            <v>0.41664464993394978</v>
          </cell>
          <cell r="X62">
            <v>4</v>
          </cell>
          <cell r="Y62">
            <v>239</v>
          </cell>
          <cell r="Z62">
            <v>6.3143989431968292E-2</v>
          </cell>
          <cell r="AA62">
            <v>2</v>
          </cell>
          <cell r="AB62">
            <v>14</v>
          </cell>
          <cell r="AC62">
            <v>3.6988110964332895E-3</v>
          </cell>
          <cell r="AD62">
            <v>1</v>
          </cell>
          <cell r="AE62">
            <v>0.45</v>
          </cell>
          <cell r="AF62">
            <v>4</v>
          </cell>
          <cell r="AG62">
            <v>5.0000000000000001E-3</v>
          </cell>
          <cell r="AH62">
            <v>1</v>
          </cell>
          <cell r="AI62">
            <v>2.5714285714285716</v>
          </cell>
          <cell r="AK62">
            <v>2.2857142857142856</v>
          </cell>
        </row>
        <row r="63">
          <cell r="F63" t="str">
            <v>Maon</v>
          </cell>
          <cell r="G63">
            <v>76.457400000000007</v>
          </cell>
          <cell r="H63">
            <v>5072</v>
          </cell>
          <cell r="I63">
            <v>66.337594529764274</v>
          </cell>
          <cell r="J63">
            <v>76.457400000000007</v>
          </cell>
          <cell r="K63">
            <v>5072</v>
          </cell>
          <cell r="L63">
            <v>1</v>
          </cell>
          <cell r="M63">
            <v>5</v>
          </cell>
          <cell r="P63">
            <v>0.23752969121140144</v>
          </cell>
          <cell r="Q63">
            <v>1</v>
          </cell>
          <cell r="R63">
            <v>402</v>
          </cell>
          <cell r="S63">
            <v>83</v>
          </cell>
          <cell r="T63">
            <v>0.20646766169154229</v>
          </cell>
          <cell r="U63">
            <v>3</v>
          </cell>
          <cell r="V63">
            <v>1217</v>
          </cell>
          <cell r="W63">
            <v>0.2399447949526814</v>
          </cell>
          <cell r="X63">
            <v>3</v>
          </cell>
          <cell r="Y63">
            <v>263</v>
          </cell>
          <cell r="Z63">
            <v>5.1853312302839114E-2</v>
          </cell>
          <cell r="AA63">
            <v>1</v>
          </cell>
          <cell r="AB63">
            <v>41</v>
          </cell>
          <cell r="AC63">
            <v>8.0835962145110411E-3</v>
          </cell>
          <cell r="AD63">
            <v>1</v>
          </cell>
          <cell r="AE63">
            <v>0.65</v>
          </cell>
          <cell r="AF63">
            <v>5</v>
          </cell>
          <cell r="AG63">
            <v>5.0000000000000001E-3</v>
          </cell>
          <cell r="AH63">
            <v>1</v>
          </cell>
          <cell r="AI63">
            <v>2.1428571428571428</v>
          </cell>
          <cell r="AK63">
            <v>3.5714285714285712</v>
          </cell>
        </row>
        <row r="64">
          <cell r="F64" t="str">
            <v>Masao</v>
          </cell>
          <cell r="G64">
            <v>888.98199999999997</v>
          </cell>
          <cell r="H64">
            <v>1786</v>
          </cell>
          <cell r="I64">
            <v>2.0090395531068119</v>
          </cell>
          <cell r="J64">
            <v>867.95899999999995</v>
          </cell>
          <cell r="K64">
            <v>1743.76</v>
          </cell>
          <cell r="L64">
            <v>0.97634938409854422</v>
          </cell>
          <cell r="M64">
            <v>5</v>
          </cell>
          <cell r="P64">
            <v>0.12096077414895455</v>
          </cell>
          <cell r="Q64">
            <v>1</v>
          </cell>
          <cell r="R64">
            <v>171</v>
          </cell>
          <cell r="S64">
            <v>84</v>
          </cell>
          <cell r="T64">
            <v>0.49122807017543857</v>
          </cell>
          <cell r="U64">
            <v>4</v>
          </cell>
          <cell r="V64">
            <v>484</v>
          </cell>
          <cell r="W64">
            <v>0.27099664053751399</v>
          </cell>
          <cell r="X64">
            <v>3</v>
          </cell>
          <cell r="Y64">
            <v>116</v>
          </cell>
          <cell r="Z64">
            <v>6.4949608062709968E-2</v>
          </cell>
          <cell r="AA64">
            <v>2</v>
          </cell>
          <cell r="AB64">
            <v>17</v>
          </cell>
          <cell r="AC64">
            <v>9.5184770436730123E-3</v>
          </cell>
          <cell r="AD64">
            <v>1</v>
          </cell>
          <cell r="AE64">
            <v>0.55000000000000004</v>
          </cell>
          <cell r="AF64">
            <v>5</v>
          </cell>
          <cell r="AG64">
            <v>5.0000000000000001E-3</v>
          </cell>
          <cell r="AH64">
            <v>1</v>
          </cell>
          <cell r="AI64">
            <v>2.4285714285714284</v>
          </cell>
          <cell r="AK64">
            <v>3.7142857142857144</v>
          </cell>
        </row>
        <row r="65">
          <cell r="F65" t="str">
            <v xml:space="preserve">Maug </v>
          </cell>
          <cell r="G65">
            <v>380.53300000000002</v>
          </cell>
          <cell r="H65">
            <v>2778</v>
          </cell>
          <cell r="I65">
            <v>7.3002867031243017</v>
          </cell>
          <cell r="J65">
            <v>380.53300000000002</v>
          </cell>
          <cell r="K65">
            <v>2778</v>
          </cell>
          <cell r="L65">
            <v>1</v>
          </cell>
          <cell r="M65">
            <v>5</v>
          </cell>
          <cell r="P65">
            <v>1.7573221757322177</v>
          </cell>
          <cell r="Q65">
            <v>1</v>
          </cell>
          <cell r="R65">
            <v>275</v>
          </cell>
          <cell r="S65">
            <v>95</v>
          </cell>
          <cell r="T65">
            <v>0.34545454545454546</v>
          </cell>
          <cell r="U65">
            <v>4</v>
          </cell>
          <cell r="V65">
            <v>669</v>
          </cell>
          <cell r="W65">
            <v>0.2408207343412527</v>
          </cell>
          <cell r="X65">
            <v>3</v>
          </cell>
          <cell r="Y65">
            <v>183</v>
          </cell>
          <cell r="Z65">
            <v>6.5874730021598271E-2</v>
          </cell>
          <cell r="AA65">
            <v>2</v>
          </cell>
          <cell r="AB65">
            <v>2</v>
          </cell>
          <cell r="AC65">
            <v>7.1994240460763136E-4</v>
          </cell>
          <cell r="AD65">
            <v>1</v>
          </cell>
          <cell r="AE65">
            <v>0.65</v>
          </cell>
          <cell r="AF65">
            <v>5</v>
          </cell>
          <cell r="AG65">
            <v>5.0000000000000001E-3</v>
          </cell>
          <cell r="AH65">
            <v>1</v>
          </cell>
          <cell r="AI65">
            <v>2.4285714285714284</v>
          </cell>
          <cell r="AK65">
            <v>3.7142857142857144</v>
          </cell>
        </row>
        <row r="66">
          <cell r="F66" t="str">
            <v>New Society Village</v>
          </cell>
          <cell r="G66">
            <v>5.3134600000000001</v>
          </cell>
          <cell r="H66">
            <v>1481</v>
          </cell>
          <cell r="I66">
            <v>278.72610314183225</v>
          </cell>
          <cell r="J66">
            <v>5.3134600000000001</v>
          </cell>
          <cell r="K66">
            <v>1481</v>
          </cell>
          <cell r="L66">
            <v>1</v>
          </cell>
          <cell r="M66">
            <v>5</v>
          </cell>
          <cell r="P66">
            <v>1.0669253152279341</v>
          </cell>
          <cell r="Q66">
            <v>1</v>
          </cell>
          <cell r="R66">
            <v>54</v>
          </cell>
          <cell r="S66">
            <v>2</v>
          </cell>
          <cell r="T66">
            <v>3.7037037037037035E-2</v>
          </cell>
          <cell r="U66">
            <v>1</v>
          </cell>
          <cell r="V66">
            <v>192</v>
          </cell>
          <cell r="W66">
            <v>0.12964213369345037</v>
          </cell>
          <cell r="X66">
            <v>2</v>
          </cell>
          <cell r="Y66">
            <v>58</v>
          </cell>
          <cell r="Z66">
            <v>3.916272788656313E-2</v>
          </cell>
          <cell r="AA66">
            <v>1</v>
          </cell>
          <cell r="AB66">
            <v>15</v>
          </cell>
          <cell r="AC66">
            <v>1.012829169480081E-2</v>
          </cell>
          <cell r="AD66">
            <v>1</v>
          </cell>
          <cell r="AE66">
            <v>0.65</v>
          </cell>
          <cell r="AF66">
            <v>5</v>
          </cell>
          <cell r="AG66">
            <v>5.0000000000000001E-3</v>
          </cell>
          <cell r="AH66">
            <v>1</v>
          </cell>
          <cell r="AI66">
            <v>1.7142857142857142</v>
          </cell>
          <cell r="AK66">
            <v>3.3571428571428572</v>
          </cell>
        </row>
        <row r="67">
          <cell r="F67" t="str">
            <v>Nongnong</v>
          </cell>
          <cell r="G67">
            <v>6862.95</v>
          </cell>
          <cell r="H67">
            <v>1594</v>
          </cell>
          <cell r="I67">
            <v>0.23226163675970246</v>
          </cell>
          <cell r="J67">
            <v>78.218000000000004</v>
          </cell>
          <cell r="K67">
            <v>18.167100000000001</v>
          </cell>
          <cell r="L67">
            <v>1.1397176913425346E-2</v>
          </cell>
          <cell r="M67">
            <v>1</v>
          </cell>
          <cell r="P67">
            <v>0.47449584816132861</v>
          </cell>
          <cell r="Q67">
            <v>1</v>
          </cell>
          <cell r="R67">
            <v>106</v>
          </cell>
          <cell r="S67">
            <v>90</v>
          </cell>
          <cell r="T67">
            <v>0.84905660377358494</v>
          </cell>
          <cell r="U67">
            <v>5</v>
          </cell>
          <cell r="V67">
            <v>634</v>
          </cell>
          <cell r="W67">
            <v>0.39774153074027602</v>
          </cell>
          <cell r="X67">
            <v>4</v>
          </cell>
          <cell r="Y67">
            <v>122</v>
          </cell>
          <cell r="Z67">
            <v>7.6537013801756593E-2</v>
          </cell>
          <cell r="AA67">
            <v>2</v>
          </cell>
          <cell r="AB67">
            <v>4</v>
          </cell>
          <cell r="AC67">
            <v>2.509410288582183E-3</v>
          </cell>
          <cell r="AD67">
            <v>1</v>
          </cell>
          <cell r="AE67">
            <v>0.65</v>
          </cell>
          <cell r="AF67">
            <v>5</v>
          </cell>
          <cell r="AG67">
            <v>5.0000000000000001E-3</v>
          </cell>
          <cell r="AH67">
            <v>1</v>
          </cell>
          <cell r="AI67">
            <v>2.7142857142857144</v>
          </cell>
          <cell r="AK67">
            <v>1.8571428571428572</v>
          </cell>
        </row>
        <row r="68">
          <cell r="F68" t="str">
            <v>Obrero</v>
          </cell>
          <cell r="G68">
            <v>53.371699999999997</v>
          </cell>
          <cell r="H68">
            <v>9774</v>
          </cell>
          <cell r="I68">
            <v>183.1307603093025</v>
          </cell>
          <cell r="J68">
            <v>53.371699999999997</v>
          </cell>
          <cell r="K68">
            <v>9774.02</v>
          </cell>
          <cell r="L68">
            <v>1.0000020462451402</v>
          </cell>
          <cell r="M68">
            <v>5</v>
          </cell>
          <cell r="P68">
            <v>0.11600928074245939</v>
          </cell>
          <cell r="Q68">
            <v>1</v>
          </cell>
          <cell r="R68">
            <v>588</v>
          </cell>
          <cell r="S68">
            <v>135</v>
          </cell>
          <cell r="T68">
            <v>0.22959183673469388</v>
          </cell>
          <cell r="U68">
            <v>3</v>
          </cell>
          <cell r="V68">
            <v>1726</v>
          </cell>
          <cell r="W68">
            <v>0.17659095559648047</v>
          </cell>
          <cell r="X68">
            <v>3</v>
          </cell>
          <cell r="Y68">
            <v>358</v>
          </cell>
          <cell r="Z68">
            <v>3.662778800900348E-2</v>
          </cell>
          <cell r="AA68">
            <v>1</v>
          </cell>
          <cell r="AB68">
            <v>35</v>
          </cell>
          <cell r="AC68">
            <v>3.5809289952936363E-3</v>
          </cell>
          <cell r="AD68">
            <v>1</v>
          </cell>
          <cell r="AE68">
            <v>0.65</v>
          </cell>
          <cell r="AF68">
            <v>5</v>
          </cell>
          <cell r="AG68">
            <v>5.0000000000000001E-3</v>
          </cell>
          <cell r="AH68">
            <v>1</v>
          </cell>
          <cell r="AI68">
            <v>2.1428571428571428</v>
          </cell>
          <cell r="AK68">
            <v>3.5714285714285712</v>
          </cell>
        </row>
        <row r="69">
          <cell r="F69" t="str">
            <v>Ong Yiu</v>
          </cell>
          <cell r="G69">
            <v>34.623800000000003</v>
          </cell>
          <cell r="H69">
            <v>4859</v>
          </cell>
          <cell r="I69">
            <v>140.33699362866005</v>
          </cell>
          <cell r="J69">
            <v>34.623800000000003</v>
          </cell>
          <cell r="K69">
            <v>4859</v>
          </cell>
          <cell r="L69">
            <v>1</v>
          </cell>
          <cell r="M69">
            <v>5</v>
          </cell>
          <cell r="P69">
            <v>2.0134228187919461</v>
          </cell>
          <cell r="Q69">
            <v>1</v>
          </cell>
          <cell r="R69">
            <v>367</v>
          </cell>
          <cell r="S69">
            <v>106</v>
          </cell>
          <cell r="T69">
            <v>0.28882833787465939</v>
          </cell>
          <cell r="U69">
            <v>3</v>
          </cell>
          <cell r="V69">
            <v>1074</v>
          </cell>
          <cell r="W69">
            <v>0.22103313438979214</v>
          </cell>
          <cell r="X69">
            <v>3</v>
          </cell>
          <cell r="Y69">
            <v>238</v>
          </cell>
          <cell r="Z69">
            <v>4.8981271866639225E-2</v>
          </cell>
          <cell r="AA69">
            <v>1</v>
          </cell>
          <cell r="AB69">
            <v>24</v>
          </cell>
          <cell r="AC69">
            <v>4.9392879193249639E-3</v>
          </cell>
          <cell r="AD69">
            <v>1</v>
          </cell>
          <cell r="AE69">
            <v>0.65</v>
          </cell>
          <cell r="AF69">
            <v>5</v>
          </cell>
          <cell r="AG69">
            <v>5.0000000000000001E-3</v>
          </cell>
          <cell r="AH69">
            <v>1</v>
          </cell>
          <cell r="AI69">
            <v>2.1428571428571428</v>
          </cell>
          <cell r="AK69">
            <v>3.5714285714285712</v>
          </cell>
        </row>
        <row r="70">
          <cell r="F70" t="str">
            <v>Pagatpatan</v>
          </cell>
          <cell r="G70">
            <v>254.61</v>
          </cell>
          <cell r="H70">
            <v>5933</v>
          </cell>
          <cell r="I70">
            <v>23.302305486822984</v>
          </cell>
          <cell r="J70">
            <v>254.61</v>
          </cell>
          <cell r="K70">
            <v>5933</v>
          </cell>
          <cell r="L70">
            <v>1</v>
          </cell>
          <cell r="M70">
            <v>5</v>
          </cell>
          <cell r="P70">
            <v>4.8543689320388346</v>
          </cell>
          <cell r="Q70">
            <v>1</v>
          </cell>
          <cell r="R70">
            <v>401</v>
          </cell>
          <cell r="S70">
            <v>100</v>
          </cell>
          <cell r="T70">
            <v>0.24937655860349128</v>
          </cell>
          <cell r="U70">
            <v>3</v>
          </cell>
          <cell r="V70">
            <v>1181</v>
          </cell>
          <cell r="W70">
            <v>0.19905612674869375</v>
          </cell>
          <cell r="X70">
            <v>3</v>
          </cell>
          <cell r="Y70">
            <v>410</v>
          </cell>
          <cell r="Z70">
            <v>6.9105005899207816E-2</v>
          </cell>
          <cell r="AA70">
            <v>2</v>
          </cell>
          <cell r="AB70">
            <v>66</v>
          </cell>
          <cell r="AC70">
            <v>1.1124220461823698E-2</v>
          </cell>
          <cell r="AD70">
            <v>1</v>
          </cell>
          <cell r="AE70">
            <v>0.45</v>
          </cell>
          <cell r="AF70">
            <v>4</v>
          </cell>
          <cell r="AG70">
            <v>5.0000000000000001E-3</v>
          </cell>
          <cell r="AH70">
            <v>1</v>
          </cell>
          <cell r="AI70">
            <v>2.1428571428571428</v>
          </cell>
          <cell r="AK70">
            <v>3.5714285714285712</v>
          </cell>
        </row>
        <row r="71">
          <cell r="F71" t="str">
            <v>Pangabugan</v>
          </cell>
          <cell r="G71">
            <v>42.777200000000001</v>
          </cell>
          <cell r="H71">
            <v>2630</v>
          </cell>
          <cell r="I71">
            <v>61.481349877972377</v>
          </cell>
          <cell r="J71">
            <v>42.777200000000001</v>
          </cell>
          <cell r="K71">
            <v>2630</v>
          </cell>
          <cell r="L71">
            <v>1</v>
          </cell>
          <cell r="M71">
            <v>5</v>
          </cell>
          <cell r="P71">
            <v>0.77220077220077221</v>
          </cell>
          <cell r="Q71">
            <v>1</v>
          </cell>
          <cell r="R71">
            <v>210</v>
          </cell>
          <cell r="S71">
            <v>42</v>
          </cell>
          <cell r="T71">
            <v>0.2</v>
          </cell>
          <cell r="U71">
            <v>3</v>
          </cell>
          <cell r="V71">
            <v>575</v>
          </cell>
          <cell r="W71">
            <v>0.21863117870722434</v>
          </cell>
          <cell r="X71">
            <v>3</v>
          </cell>
          <cell r="Y71">
            <v>148</v>
          </cell>
          <cell r="Z71">
            <v>5.6273764258555133E-2</v>
          </cell>
          <cell r="AA71">
            <v>2</v>
          </cell>
          <cell r="AB71">
            <v>10</v>
          </cell>
          <cell r="AC71">
            <v>3.8022813688212928E-3</v>
          </cell>
          <cell r="AD71">
            <v>1</v>
          </cell>
          <cell r="AE71">
            <v>0.65</v>
          </cell>
          <cell r="AF71">
            <v>5</v>
          </cell>
          <cell r="AG71">
            <v>5.0000000000000001E-3</v>
          </cell>
          <cell r="AH71">
            <v>1</v>
          </cell>
          <cell r="AI71">
            <v>2.2857142857142856</v>
          </cell>
          <cell r="AK71">
            <v>3.6428571428571428</v>
          </cell>
        </row>
        <row r="72">
          <cell r="F72" t="str">
            <v xml:space="preserve">Pianing </v>
          </cell>
          <cell r="G72">
            <v>3381.79</v>
          </cell>
          <cell r="H72">
            <v>2165</v>
          </cell>
          <cell r="I72">
            <v>0.64019350698890232</v>
          </cell>
          <cell r="J72">
            <v>82.120699999999999</v>
          </cell>
          <cell r="K72">
            <v>52.5732</v>
          </cell>
          <cell r="L72">
            <v>2.4283233256351039E-2</v>
          </cell>
          <cell r="M72">
            <v>1</v>
          </cell>
          <cell r="P72">
            <v>0</v>
          </cell>
          <cell r="Q72">
            <v>1</v>
          </cell>
          <cell r="R72">
            <v>245</v>
          </cell>
          <cell r="S72">
            <v>86</v>
          </cell>
          <cell r="T72">
            <v>0.3510204081632653</v>
          </cell>
          <cell r="U72">
            <v>4</v>
          </cell>
          <cell r="V72">
            <v>676</v>
          </cell>
          <cell r="W72">
            <v>0.31224018475750576</v>
          </cell>
          <cell r="X72">
            <v>4</v>
          </cell>
          <cell r="Y72">
            <v>165</v>
          </cell>
          <cell r="Z72">
            <v>7.6212471131639717E-2</v>
          </cell>
          <cell r="AA72">
            <v>2</v>
          </cell>
          <cell r="AB72">
            <v>16</v>
          </cell>
          <cell r="AC72">
            <v>7.3903002309468821E-3</v>
          </cell>
          <cell r="AD72">
            <v>1</v>
          </cell>
          <cell r="AE72">
            <v>0.45</v>
          </cell>
          <cell r="AF72">
            <v>4</v>
          </cell>
          <cell r="AG72">
            <v>5.0000000000000001E-3</v>
          </cell>
          <cell r="AH72">
            <v>1</v>
          </cell>
          <cell r="AI72">
            <v>2.4285714285714284</v>
          </cell>
          <cell r="AK72">
            <v>1.7142857142857142</v>
          </cell>
        </row>
        <row r="73">
          <cell r="F73" t="str">
            <v>Pigdaulan</v>
          </cell>
          <cell r="G73">
            <v>1001.56</v>
          </cell>
          <cell r="H73">
            <v>2529</v>
          </cell>
          <cell r="I73">
            <v>2.5250609049882184</v>
          </cell>
          <cell r="J73">
            <v>618.303</v>
          </cell>
          <cell r="K73">
            <v>1561.25</v>
          </cell>
          <cell r="L73">
            <v>0.61733886911822855</v>
          </cell>
          <cell r="M73">
            <v>5</v>
          </cell>
          <cell r="P73">
            <v>2.5139664804469275</v>
          </cell>
          <cell r="Q73">
            <v>1</v>
          </cell>
          <cell r="R73">
            <v>277</v>
          </cell>
          <cell r="S73">
            <v>160</v>
          </cell>
          <cell r="T73">
            <v>0.57761732851985559</v>
          </cell>
          <cell r="U73">
            <v>5</v>
          </cell>
          <cell r="V73">
            <v>656</v>
          </cell>
          <cell r="W73">
            <v>0.25939106366152631</v>
          </cell>
          <cell r="X73">
            <v>3</v>
          </cell>
          <cell r="Y73">
            <v>198</v>
          </cell>
          <cell r="Z73">
            <v>7.8291814946619215E-2</v>
          </cell>
          <cell r="AA73">
            <v>2</v>
          </cell>
          <cell r="AB73">
            <v>5</v>
          </cell>
          <cell r="AC73">
            <v>1.9770660340055358E-3</v>
          </cell>
          <cell r="AD73">
            <v>1</v>
          </cell>
          <cell r="AE73">
            <v>0.45</v>
          </cell>
          <cell r="AF73">
            <v>4</v>
          </cell>
          <cell r="AG73">
            <v>5.0000000000000001E-3</v>
          </cell>
          <cell r="AH73">
            <v>1</v>
          </cell>
          <cell r="AI73">
            <v>2.4285714285714284</v>
          </cell>
          <cell r="AK73">
            <v>3.7142857142857144</v>
          </cell>
        </row>
        <row r="74">
          <cell r="F74" t="str">
            <v>Pinamanculan</v>
          </cell>
          <cell r="G74">
            <v>1073.51</v>
          </cell>
          <cell r="H74">
            <v>3060</v>
          </cell>
          <cell r="I74">
            <v>2.8504625015137259</v>
          </cell>
          <cell r="J74">
            <v>845.57</v>
          </cell>
          <cell r="K74">
            <v>2410.2600000000002</v>
          </cell>
          <cell r="L74">
            <v>0.78766666666666674</v>
          </cell>
          <cell r="M74">
            <v>5</v>
          </cell>
          <cell r="P74">
            <v>0.64308681672025725</v>
          </cell>
          <cell r="Q74">
            <v>1</v>
          </cell>
          <cell r="R74">
            <v>264</v>
          </cell>
          <cell r="S74">
            <v>70</v>
          </cell>
          <cell r="T74">
            <v>0.26515151515151514</v>
          </cell>
          <cell r="U74">
            <v>3</v>
          </cell>
          <cell r="V74">
            <v>700</v>
          </cell>
          <cell r="W74">
            <v>0.22875816993464052</v>
          </cell>
          <cell r="X74">
            <v>3</v>
          </cell>
          <cell r="Y74">
            <v>210</v>
          </cell>
          <cell r="Z74">
            <v>6.8627450980392163E-2</v>
          </cell>
          <cell r="AA74">
            <v>2</v>
          </cell>
          <cell r="AB74">
            <v>6</v>
          </cell>
          <cell r="AC74">
            <v>1.9607843137254902E-3</v>
          </cell>
          <cell r="AD74">
            <v>1</v>
          </cell>
          <cell r="AE74">
            <v>0.45</v>
          </cell>
          <cell r="AF74">
            <v>4</v>
          </cell>
          <cell r="AG74">
            <v>5.0000000000000001E-3</v>
          </cell>
          <cell r="AH74">
            <v>1</v>
          </cell>
          <cell r="AI74">
            <v>2.1428571428571428</v>
          </cell>
          <cell r="AK74">
            <v>3.5714285714285712</v>
          </cell>
        </row>
        <row r="75">
          <cell r="F75" t="str">
            <v>Rajah Soliman</v>
          </cell>
          <cell r="G75">
            <v>5.36036</v>
          </cell>
          <cell r="H75">
            <v>465</v>
          </cell>
          <cell r="I75">
            <v>86.747904991455798</v>
          </cell>
          <cell r="J75">
            <v>5.36036</v>
          </cell>
          <cell r="K75">
            <v>465</v>
          </cell>
          <cell r="L75">
            <v>1</v>
          </cell>
          <cell r="M75">
            <v>5</v>
          </cell>
          <cell r="P75">
            <v>3.322259136212625</v>
          </cell>
          <cell r="Q75">
            <v>1</v>
          </cell>
          <cell r="R75">
            <v>14</v>
          </cell>
          <cell r="S75">
            <v>4</v>
          </cell>
          <cell r="T75">
            <v>0.2857142857142857</v>
          </cell>
          <cell r="U75">
            <v>3</v>
          </cell>
          <cell r="V75">
            <v>32</v>
          </cell>
          <cell r="W75">
            <v>6.8817204301075269E-2</v>
          </cell>
          <cell r="X75">
            <v>2</v>
          </cell>
          <cell r="Y75">
            <v>64</v>
          </cell>
          <cell r="Z75">
            <v>0.13763440860215054</v>
          </cell>
          <cell r="AA75">
            <v>2</v>
          </cell>
          <cell r="AB75">
            <v>7</v>
          </cell>
          <cell r="AC75">
            <v>1.5053763440860216E-2</v>
          </cell>
          <cell r="AD75">
            <v>1</v>
          </cell>
          <cell r="AE75">
            <v>0.55000000000000004</v>
          </cell>
          <cell r="AF75">
            <v>5</v>
          </cell>
          <cell r="AG75">
            <v>5.0000000000000001E-3</v>
          </cell>
          <cell r="AH75">
            <v>1</v>
          </cell>
          <cell r="AI75">
            <v>2.1428571428571428</v>
          </cell>
          <cell r="AK75">
            <v>3.5714285714285712</v>
          </cell>
        </row>
        <row r="76">
          <cell r="F76" t="str">
            <v>Salvacion</v>
          </cell>
          <cell r="G76">
            <v>769.28300000000002</v>
          </cell>
          <cell r="H76">
            <v>1580</v>
          </cell>
          <cell r="I76">
            <v>2.0538605428691392</v>
          </cell>
          <cell r="J76">
            <v>149.78299999999999</v>
          </cell>
          <cell r="K76">
            <v>307.63200000000001</v>
          </cell>
          <cell r="L76">
            <v>0.19470379746835442</v>
          </cell>
          <cell r="M76">
            <v>3</v>
          </cell>
          <cell r="P76">
            <v>0.2510460251046025</v>
          </cell>
          <cell r="Q76">
            <v>1</v>
          </cell>
          <cell r="R76">
            <v>261</v>
          </cell>
          <cell r="S76">
            <v>167</v>
          </cell>
          <cell r="T76">
            <v>0.63984674329501912</v>
          </cell>
          <cell r="U76">
            <v>5</v>
          </cell>
          <cell r="V76">
            <v>696</v>
          </cell>
          <cell r="W76">
            <v>0.44050632911392407</v>
          </cell>
          <cell r="X76">
            <v>4</v>
          </cell>
          <cell r="Y76">
            <v>121</v>
          </cell>
          <cell r="Z76">
            <v>7.6582278481012664E-2</v>
          </cell>
          <cell r="AA76">
            <v>2</v>
          </cell>
          <cell r="AB76">
            <v>20</v>
          </cell>
          <cell r="AC76">
            <v>1.2658227848101266E-2</v>
          </cell>
          <cell r="AD76">
            <v>1</v>
          </cell>
          <cell r="AE76">
            <v>0.45</v>
          </cell>
          <cell r="AF76">
            <v>4</v>
          </cell>
          <cell r="AG76">
            <v>5.0000000000000001E-3</v>
          </cell>
          <cell r="AH76">
            <v>1</v>
          </cell>
          <cell r="AI76">
            <v>2.5714285714285716</v>
          </cell>
          <cell r="AK76">
            <v>2.7857142857142856</v>
          </cell>
        </row>
        <row r="77">
          <cell r="F77" t="str">
            <v>San Ignacio</v>
          </cell>
          <cell r="G77">
            <v>17.8658</v>
          </cell>
          <cell r="H77">
            <v>2637</v>
          </cell>
          <cell r="I77">
            <v>147.60044330508569</v>
          </cell>
          <cell r="J77">
            <v>17.8658</v>
          </cell>
          <cell r="K77">
            <v>2636.99</v>
          </cell>
          <cell r="L77">
            <v>0.99999620781190734</v>
          </cell>
          <cell r="M77">
            <v>5</v>
          </cell>
          <cell r="P77">
            <v>1.2006861063464835</v>
          </cell>
          <cell r="Q77">
            <v>1</v>
          </cell>
          <cell r="R77">
            <v>197</v>
          </cell>
          <cell r="S77">
            <v>53</v>
          </cell>
          <cell r="T77">
            <v>0.26903553299492383</v>
          </cell>
          <cell r="U77">
            <v>3</v>
          </cell>
          <cell r="V77">
            <v>543</v>
          </cell>
          <cell r="W77">
            <v>0.20591581342434584</v>
          </cell>
          <cell r="X77">
            <v>3</v>
          </cell>
          <cell r="Y77">
            <v>180</v>
          </cell>
          <cell r="Z77">
            <v>6.8259385665529013E-2</v>
          </cell>
          <cell r="AA77">
            <v>2</v>
          </cell>
          <cell r="AB77">
            <v>17</v>
          </cell>
          <cell r="AC77">
            <v>6.4467197572999624E-3</v>
          </cell>
          <cell r="AD77">
            <v>1</v>
          </cell>
          <cell r="AE77">
            <v>0.65</v>
          </cell>
          <cell r="AF77">
            <v>5</v>
          </cell>
          <cell r="AG77">
            <v>5.0000000000000001E-3</v>
          </cell>
          <cell r="AH77">
            <v>1</v>
          </cell>
          <cell r="AI77">
            <v>2.2857142857142856</v>
          </cell>
          <cell r="AK77">
            <v>3.6428571428571428</v>
          </cell>
        </row>
        <row r="78">
          <cell r="F78" t="str">
            <v>San Mateo</v>
          </cell>
          <cell r="G78">
            <v>948.18100000000004</v>
          </cell>
          <cell r="H78">
            <v>2828</v>
          </cell>
          <cell r="I78">
            <v>2.9825529092019352</v>
          </cell>
          <cell r="J78">
            <v>298.15800000000002</v>
          </cell>
          <cell r="K78">
            <v>889.27</v>
          </cell>
          <cell r="L78">
            <v>0.31445190947666196</v>
          </cell>
          <cell r="M78">
            <v>4</v>
          </cell>
          <cell r="P78">
            <v>0.90909090909090906</v>
          </cell>
          <cell r="Q78">
            <v>1</v>
          </cell>
          <cell r="R78">
            <v>355</v>
          </cell>
          <cell r="S78">
            <v>98</v>
          </cell>
          <cell r="T78">
            <v>0.27605633802816903</v>
          </cell>
          <cell r="U78">
            <v>3</v>
          </cell>
          <cell r="V78">
            <v>1027</v>
          </cell>
          <cell r="W78">
            <v>0.36315417256011318</v>
          </cell>
          <cell r="X78">
            <v>4</v>
          </cell>
          <cell r="Y78">
            <v>131</v>
          </cell>
          <cell r="Z78">
            <v>4.6322489391796319E-2</v>
          </cell>
          <cell r="AA78">
            <v>1</v>
          </cell>
          <cell r="AB78">
            <v>1</v>
          </cell>
          <cell r="AC78">
            <v>3.5360678925035362E-4</v>
          </cell>
          <cell r="AD78">
            <v>1</v>
          </cell>
          <cell r="AE78">
            <v>0.65</v>
          </cell>
          <cell r="AF78">
            <v>5</v>
          </cell>
          <cell r="AG78">
            <v>5.0000000000000001E-3</v>
          </cell>
          <cell r="AH78">
            <v>1</v>
          </cell>
          <cell r="AI78">
            <v>2.2857142857142856</v>
          </cell>
          <cell r="AK78">
            <v>3.1428571428571428</v>
          </cell>
        </row>
        <row r="79">
          <cell r="F79" t="str">
            <v xml:space="preserve">San Vicente </v>
          </cell>
          <cell r="G79">
            <v>454.61</v>
          </cell>
          <cell r="H79">
            <v>16187</v>
          </cell>
          <cell r="I79">
            <v>35.606343899166319</v>
          </cell>
          <cell r="J79">
            <v>454.61</v>
          </cell>
          <cell r="K79">
            <v>16187</v>
          </cell>
          <cell r="L79">
            <v>1</v>
          </cell>
          <cell r="M79">
            <v>5</v>
          </cell>
          <cell r="P79">
            <v>2.640845070422535</v>
          </cell>
          <cell r="Q79">
            <v>1</v>
          </cell>
          <cell r="R79">
            <v>620</v>
          </cell>
          <cell r="S79">
            <v>99</v>
          </cell>
          <cell r="T79">
            <v>0.1596774193548387</v>
          </cell>
          <cell r="U79">
            <v>3</v>
          </cell>
          <cell r="V79">
            <v>1903</v>
          </cell>
          <cell r="W79">
            <v>0.11756347686415024</v>
          </cell>
          <cell r="X79">
            <v>2</v>
          </cell>
          <cell r="Y79">
            <v>498</v>
          </cell>
          <cell r="Z79">
            <v>3.0765429048001482E-2</v>
          </cell>
          <cell r="AA79">
            <v>1</v>
          </cell>
          <cell r="AB79">
            <v>75</v>
          </cell>
          <cell r="AC79">
            <v>4.633347748192994E-3</v>
          </cell>
          <cell r="AD79">
            <v>1</v>
          </cell>
          <cell r="AE79">
            <v>0.45</v>
          </cell>
          <cell r="AF79">
            <v>4</v>
          </cell>
          <cell r="AG79">
            <v>5.0000000000000001E-3</v>
          </cell>
          <cell r="AH79">
            <v>1</v>
          </cell>
          <cell r="AI79">
            <v>1.8571428571428572</v>
          </cell>
          <cell r="AK79">
            <v>3.4285714285714288</v>
          </cell>
        </row>
        <row r="80">
          <cell r="F80" t="str">
            <v>Santo Niño</v>
          </cell>
          <cell r="G80">
            <v>1652.41</v>
          </cell>
          <cell r="H80">
            <v>2658</v>
          </cell>
          <cell r="I80">
            <v>1.6085596189807614</v>
          </cell>
          <cell r="J80">
            <v>919.55100000000004</v>
          </cell>
          <cell r="K80">
            <v>1479.15</v>
          </cell>
          <cell r="L80">
            <v>0.55648984198645601</v>
          </cell>
          <cell r="M80">
            <v>5</v>
          </cell>
          <cell r="P80">
            <v>1.062215477996965</v>
          </cell>
          <cell r="Q80">
            <v>1</v>
          </cell>
          <cell r="R80">
            <v>310</v>
          </cell>
          <cell r="S80">
            <v>173</v>
          </cell>
          <cell r="T80">
            <v>0.5580645161290323</v>
          </cell>
          <cell r="U80">
            <v>5</v>
          </cell>
          <cell r="V80">
            <v>771</v>
          </cell>
          <cell r="W80">
            <v>0.29006772009029347</v>
          </cell>
          <cell r="X80">
            <v>3</v>
          </cell>
          <cell r="Y80">
            <v>175</v>
          </cell>
          <cell r="Z80">
            <v>6.5838976674191127E-2</v>
          </cell>
          <cell r="AA80">
            <v>2</v>
          </cell>
          <cell r="AB80">
            <v>9</v>
          </cell>
          <cell r="AC80">
            <v>3.3860045146726862E-3</v>
          </cell>
          <cell r="AD80">
            <v>1</v>
          </cell>
          <cell r="AE80">
            <v>0.55000000000000004</v>
          </cell>
          <cell r="AF80">
            <v>5</v>
          </cell>
          <cell r="AG80">
            <v>5.0000000000000001E-3</v>
          </cell>
          <cell r="AH80">
            <v>1</v>
          </cell>
          <cell r="AI80">
            <v>2.5714285714285716</v>
          </cell>
          <cell r="AK80">
            <v>3.7857142857142856</v>
          </cell>
        </row>
        <row r="81">
          <cell r="F81" t="str">
            <v xml:space="preserve">Sikatuna </v>
          </cell>
          <cell r="G81">
            <v>7.8905000000000003</v>
          </cell>
          <cell r="H81">
            <v>43</v>
          </cell>
          <cell r="I81">
            <v>5.4495912806539506</v>
          </cell>
          <cell r="J81">
            <v>7.8905000000000003</v>
          </cell>
          <cell r="K81">
            <v>43</v>
          </cell>
          <cell r="L81">
            <v>1</v>
          </cell>
          <cell r="M81">
            <v>5</v>
          </cell>
          <cell r="P81">
            <v>6.0975609756097562</v>
          </cell>
          <cell r="Q81">
            <v>1</v>
          </cell>
          <cell r="R81">
            <v>4</v>
          </cell>
          <cell r="S81">
            <v>0</v>
          </cell>
          <cell r="T81">
            <v>0</v>
          </cell>
          <cell r="U81">
            <v>0</v>
          </cell>
          <cell r="V81">
            <v>9</v>
          </cell>
          <cell r="W81">
            <v>0.20930232558139536</v>
          </cell>
          <cell r="X81">
            <v>3</v>
          </cell>
          <cell r="Y81">
            <v>12</v>
          </cell>
          <cell r="Z81">
            <v>0.27906976744186046</v>
          </cell>
          <cell r="AA81">
            <v>3</v>
          </cell>
          <cell r="AB81">
            <v>3</v>
          </cell>
          <cell r="AC81">
            <v>6.9767441860465115E-2</v>
          </cell>
          <cell r="AD81">
            <v>1</v>
          </cell>
          <cell r="AE81">
            <v>0.55000000000000004</v>
          </cell>
          <cell r="AF81">
            <v>5</v>
          </cell>
          <cell r="AG81">
            <v>5.0000000000000001E-3</v>
          </cell>
          <cell r="AH81">
            <v>1</v>
          </cell>
          <cell r="AI81">
            <v>2</v>
          </cell>
          <cell r="AK81">
            <v>3.5</v>
          </cell>
        </row>
        <row r="82">
          <cell r="F82" t="str">
            <v>Silongan</v>
          </cell>
          <cell r="G82">
            <v>6.2890899999999998</v>
          </cell>
          <cell r="H82">
            <v>661</v>
          </cell>
          <cell r="I82">
            <v>105.10264601079011</v>
          </cell>
          <cell r="J82">
            <v>6.2890899999999998</v>
          </cell>
          <cell r="K82">
            <v>661.00199999999995</v>
          </cell>
          <cell r="L82">
            <v>1.0000030257186081</v>
          </cell>
          <cell r="M82">
            <v>5</v>
          </cell>
          <cell r="P82">
            <v>0.3115264797507788</v>
          </cell>
          <cell r="Q82">
            <v>1</v>
          </cell>
          <cell r="R82">
            <v>22</v>
          </cell>
          <cell r="T82">
            <v>0</v>
          </cell>
          <cell r="U82">
            <v>0</v>
          </cell>
          <cell r="V82">
            <v>64</v>
          </cell>
          <cell r="W82">
            <v>9.682299546142209E-2</v>
          </cell>
          <cell r="X82">
            <v>2</v>
          </cell>
          <cell r="Y82">
            <v>45</v>
          </cell>
          <cell r="Z82">
            <v>6.8078668683812404E-2</v>
          </cell>
          <cell r="AA82">
            <v>2</v>
          </cell>
          <cell r="AB82">
            <v>3</v>
          </cell>
          <cell r="AC82">
            <v>4.5385779122541605E-3</v>
          </cell>
          <cell r="AD82">
            <v>1</v>
          </cell>
          <cell r="AE82">
            <v>0.55000000000000004</v>
          </cell>
          <cell r="AF82">
            <v>5</v>
          </cell>
          <cell r="AG82">
            <v>5.0000000000000001E-3</v>
          </cell>
          <cell r="AH82">
            <v>1</v>
          </cell>
          <cell r="AI82">
            <v>1.7142857142857142</v>
          </cell>
          <cell r="AK82">
            <v>3.3571428571428572</v>
          </cell>
        </row>
        <row r="83">
          <cell r="F83" t="str">
            <v xml:space="preserve">Sumile </v>
          </cell>
          <cell r="G83">
            <v>1592.44</v>
          </cell>
          <cell r="H83">
            <v>2087</v>
          </cell>
          <cell r="I83">
            <v>1.3105674311120041</v>
          </cell>
          <cell r="J83">
            <v>21.093599999999999</v>
          </cell>
          <cell r="K83">
            <v>27.6447</v>
          </cell>
          <cell r="L83">
            <v>1.3246142788691902E-2</v>
          </cell>
          <cell r="M83">
            <v>1</v>
          </cell>
          <cell r="P83">
            <v>0.72737852778585976</v>
          </cell>
          <cell r="Q83">
            <v>1</v>
          </cell>
          <cell r="R83">
            <v>325</v>
          </cell>
          <cell r="S83">
            <v>188</v>
          </cell>
          <cell r="T83">
            <v>0.57846153846153847</v>
          </cell>
          <cell r="U83">
            <v>5</v>
          </cell>
          <cell r="V83">
            <v>854</v>
          </cell>
          <cell r="W83">
            <v>0.40919980833732633</v>
          </cell>
          <cell r="X83">
            <v>4</v>
          </cell>
          <cell r="Y83">
            <v>160</v>
          </cell>
          <cell r="Z83">
            <v>7.6665069477719214E-2</v>
          </cell>
          <cell r="AA83">
            <v>2</v>
          </cell>
          <cell r="AB83">
            <v>4</v>
          </cell>
          <cell r="AC83">
            <v>1.9166267369429804E-3</v>
          </cell>
          <cell r="AD83">
            <v>1</v>
          </cell>
          <cell r="AE83">
            <v>0.45</v>
          </cell>
          <cell r="AF83">
            <v>4</v>
          </cell>
          <cell r="AG83">
            <v>5.0000000000000001E-3</v>
          </cell>
          <cell r="AH83">
            <v>1</v>
          </cell>
          <cell r="AI83">
            <v>2.5714285714285716</v>
          </cell>
          <cell r="AK83">
            <v>1.7857142857142858</v>
          </cell>
        </row>
        <row r="84">
          <cell r="F84" t="str">
            <v>Sumilihon</v>
          </cell>
          <cell r="G84">
            <v>851.08299999999997</v>
          </cell>
          <cell r="H84">
            <v>4989</v>
          </cell>
          <cell r="I84">
            <v>5.861942959734832</v>
          </cell>
          <cell r="J84">
            <v>736.66800000000001</v>
          </cell>
          <cell r="K84">
            <v>4318.3</v>
          </cell>
          <cell r="L84">
            <v>0.86556424133092813</v>
          </cell>
          <cell r="M84">
            <v>5</v>
          </cell>
          <cell r="P84">
            <v>1.1904761904761905</v>
          </cell>
          <cell r="Q84">
            <v>1</v>
          </cell>
          <cell r="R84">
            <v>485</v>
          </cell>
          <cell r="S84">
            <v>273</v>
          </cell>
          <cell r="T84">
            <v>0.56288659793814433</v>
          </cell>
          <cell r="U84">
            <v>5</v>
          </cell>
          <cell r="V84">
            <v>1284</v>
          </cell>
          <cell r="W84">
            <v>0.25736620565243534</v>
          </cell>
          <cell r="X84">
            <v>3</v>
          </cell>
          <cell r="Y84">
            <v>280</v>
          </cell>
          <cell r="Z84">
            <v>5.6123471637602729E-2</v>
          </cell>
          <cell r="AA84">
            <v>2</v>
          </cell>
          <cell r="AB84">
            <v>8</v>
          </cell>
          <cell r="AC84">
            <v>1.6035277610743637E-3</v>
          </cell>
          <cell r="AD84">
            <v>1</v>
          </cell>
          <cell r="AE84">
            <v>0.45</v>
          </cell>
          <cell r="AF84">
            <v>4</v>
          </cell>
          <cell r="AG84">
            <v>5.0000000000000001E-3</v>
          </cell>
          <cell r="AH84">
            <v>1</v>
          </cell>
          <cell r="AI84">
            <v>2.4285714285714284</v>
          </cell>
          <cell r="AK84">
            <v>3.7142857142857144</v>
          </cell>
        </row>
        <row r="85">
          <cell r="F85" t="str">
            <v xml:space="preserve">Tagabaca </v>
          </cell>
          <cell r="G85">
            <v>1045.06</v>
          </cell>
          <cell r="H85">
            <v>3487</v>
          </cell>
          <cell r="I85">
            <v>3.3366505272424551</v>
          </cell>
          <cell r="J85">
            <v>1012.36</v>
          </cell>
          <cell r="K85">
            <v>3377.88</v>
          </cell>
          <cell r="L85">
            <v>0.96870662460567825</v>
          </cell>
          <cell r="M85">
            <v>5</v>
          </cell>
          <cell r="P85">
            <v>1.1933174224343674</v>
          </cell>
          <cell r="Q85">
            <v>1</v>
          </cell>
          <cell r="R85">
            <v>417</v>
          </cell>
          <cell r="S85">
            <v>226</v>
          </cell>
          <cell r="T85">
            <v>0.54196642685851315</v>
          </cell>
          <cell r="U85">
            <v>5</v>
          </cell>
          <cell r="V85">
            <v>1086</v>
          </cell>
          <cell r="W85">
            <v>0.31144250071694868</v>
          </cell>
          <cell r="X85">
            <v>4</v>
          </cell>
          <cell r="Y85">
            <v>243</v>
          </cell>
          <cell r="Z85">
            <v>6.9687410381416695E-2</v>
          </cell>
          <cell r="AA85">
            <v>2</v>
          </cell>
          <cell r="AB85">
            <v>25</v>
          </cell>
          <cell r="AC85">
            <v>7.1694866647548034E-3</v>
          </cell>
          <cell r="AD85">
            <v>1</v>
          </cell>
          <cell r="AE85">
            <v>0.55000000000000004</v>
          </cell>
          <cell r="AF85">
            <v>5</v>
          </cell>
          <cell r="AG85">
            <v>5.0000000000000001E-3</v>
          </cell>
          <cell r="AH85">
            <v>1</v>
          </cell>
          <cell r="AI85">
            <v>2.7142857142857144</v>
          </cell>
          <cell r="AK85">
            <v>3.8571428571428572</v>
          </cell>
        </row>
        <row r="86">
          <cell r="F86" t="str">
            <v>Taguibo</v>
          </cell>
          <cell r="G86">
            <v>683.01599999999996</v>
          </cell>
          <cell r="H86">
            <v>4238</v>
          </cell>
          <cell r="I86">
            <v>6.2048326832753551</v>
          </cell>
          <cell r="J86">
            <v>489.75400000000002</v>
          </cell>
          <cell r="K86">
            <v>3038.84</v>
          </cell>
          <cell r="L86">
            <v>0.71704577630958</v>
          </cell>
          <cell r="M86">
            <v>5</v>
          </cell>
          <cell r="P86">
            <v>1.4401440144014401</v>
          </cell>
          <cell r="Q86">
            <v>1</v>
          </cell>
          <cell r="R86">
            <v>374</v>
          </cell>
          <cell r="S86">
            <v>177</v>
          </cell>
          <cell r="T86">
            <v>0.4732620320855615</v>
          </cell>
          <cell r="U86">
            <v>4</v>
          </cell>
          <cell r="V86">
            <v>1072</v>
          </cell>
          <cell r="W86">
            <v>0.25294950448324682</v>
          </cell>
          <cell r="X86">
            <v>3</v>
          </cell>
          <cell r="Y86">
            <v>242</v>
          </cell>
          <cell r="Z86">
            <v>5.7102406795658332E-2</v>
          </cell>
          <cell r="AA86">
            <v>2</v>
          </cell>
          <cell r="AB86">
            <v>56</v>
          </cell>
          <cell r="AC86">
            <v>1.3213780084945729E-2</v>
          </cell>
          <cell r="AD86">
            <v>1</v>
          </cell>
          <cell r="AE86">
            <v>0.55000000000000004</v>
          </cell>
          <cell r="AF86">
            <v>5</v>
          </cell>
          <cell r="AG86">
            <v>5.0000000000000001E-3</v>
          </cell>
          <cell r="AH86">
            <v>1</v>
          </cell>
          <cell r="AI86">
            <v>2.4285714285714284</v>
          </cell>
          <cell r="AK86">
            <v>3.7142857142857144</v>
          </cell>
        </row>
        <row r="87">
          <cell r="F87" t="str">
            <v>Taligaman</v>
          </cell>
          <cell r="G87">
            <v>461.44200000000001</v>
          </cell>
          <cell r="H87">
            <v>4100</v>
          </cell>
          <cell r="I87">
            <v>8.8851903381139987</v>
          </cell>
          <cell r="J87">
            <v>174.072</v>
          </cell>
          <cell r="K87">
            <v>1546.66</v>
          </cell>
          <cell r="L87">
            <v>0.37723414634146346</v>
          </cell>
          <cell r="M87">
            <v>4</v>
          </cell>
          <cell r="P87">
            <v>0.37546933667083854</v>
          </cell>
          <cell r="Q87">
            <v>1</v>
          </cell>
          <cell r="R87">
            <v>406</v>
          </cell>
          <cell r="S87">
            <v>140</v>
          </cell>
          <cell r="T87">
            <v>0.34482758620689657</v>
          </cell>
          <cell r="U87">
            <v>4</v>
          </cell>
          <cell r="V87">
            <v>1123</v>
          </cell>
          <cell r="W87">
            <v>0.27390243902439027</v>
          </cell>
          <cell r="X87">
            <v>3</v>
          </cell>
          <cell r="Y87">
            <v>135</v>
          </cell>
          <cell r="Z87">
            <v>3.2926829268292684E-2</v>
          </cell>
          <cell r="AA87">
            <v>1</v>
          </cell>
          <cell r="AB87">
            <v>37</v>
          </cell>
          <cell r="AC87">
            <v>9.0243902439024384E-3</v>
          </cell>
          <cell r="AD87">
            <v>1</v>
          </cell>
          <cell r="AE87">
            <v>0.45</v>
          </cell>
          <cell r="AF87">
            <v>4</v>
          </cell>
          <cell r="AG87">
            <v>5.0000000000000001E-3</v>
          </cell>
          <cell r="AH87">
            <v>1</v>
          </cell>
          <cell r="AI87">
            <v>2.1428571428571428</v>
          </cell>
          <cell r="AK87">
            <v>3.0714285714285712</v>
          </cell>
        </row>
        <row r="88">
          <cell r="F88" t="str">
            <v xml:space="preserve">Tandang Sora </v>
          </cell>
          <cell r="G88">
            <v>36.434199999999997</v>
          </cell>
          <cell r="H88">
            <v>3846</v>
          </cell>
          <cell r="I88">
            <v>105.5601605085332</v>
          </cell>
          <cell r="J88">
            <v>36.434199999999997</v>
          </cell>
          <cell r="K88">
            <v>3845.99</v>
          </cell>
          <cell r="L88">
            <v>0.99999739989599579</v>
          </cell>
          <cell r="M88">
            <v>5</v>
          </cell>
          <cell r="P88">
            <v>0.30927835051546393</v>
          </cell>
          <cell r="Q88">
            <v>1</v>
          </cell>
          <cell r="R88">
            <v>137</v>
          </cell>
          <cell r="S88">
            <v>15</v>
          </cell>
          <cell r="T88">
            <v>0.10948905109489052</v>
          </cell>
          <cell r="U88">
            <v>2</v>
          </cell>
          <cell r="V88">
            <v>423</v>
          </cell>
          <cell r="W88">
            <v>0.10998439937597504</v>
          </cell>
          <cell r="X88">
            <v>2</v>
          </cell>
          <cell r="Y88">
            <v>135</v>
          </cell>
          <cell r="Z88">
            <v>3.5101404056162244E-2</v>
          </cell>
          <cell r="AA88">
            <v>1</v>
          </cell>
          <cell r="AB88">
            <v>27</v>
          </cell>
          <cell r="AC88">
            <v>7.0202808112324495E-3</v>
          </cell>
          <cell r="AD88">
            <v>1</v>
          </cell>
          <cell r="AE88">
            <v>0.55000000000000004</v>
          </cell>
          <cell r="AF88">
            <v>5</v>
          </cell>
          <cell r="AG88">
            <v>5.0000000000000001E-3</v>
          </cell>
          <cell r="AH88">
            <v>1</v>
          </cell>
          <cell r="AI88">
            <v>1.8571428571428572</v>
          </cell>
          <cell r="AK88">
            <v>3.4285714285714288</v>
          </cell>
        </row>
        <row r="89">
          <cell r="F89" t="str">
            <v xml:space="preserve">Tiniwisan </v>
          </cell>
          <cell r="G89">
            <v>577.85699999999997</v>
          </cell>
          <cell r="H89">
            <v>3684</v>
          </cell>
          <cell r="I89">
            <v>6.375279697226131</v>
          </cell>
          <cell r="J89">
            <v>577.85699999999997</v>
          </cell>
          <cell r="K89">
            <v>3684</v>
          </cell>
          <cell r="L89">
            <v>1</v>
          </cell>
          <cell r="M89">
            <v>5</v>
          </cell>
          <cell r="P89">
            <v>0.8714596949891068</v>
          </cell>
          <cell r="Q89">
            <v>1</v>
          </cell>
          <cell r="R89">
            <v>287</v>
          </cell>
          <cell r="S89">
            <v>130</v>
          </cell>
          <cell r="T89">
            <v>0.45296167247386759</v>
          </cell>
          <cell r="U89">
            <v>4</v>
          </cell>
          <cell r="V89">
            <v>758</v>
          </cell>
          <cell r="W89">
            <v>0.20575461454940283</v>
          </cell>
          <cell r="X89">
            <v>3</v>
          </cell>
          <cell r="Y89">
            <v>169</v>
          </cell>
          <cell r="Z89">
            <v>4.5874049945711183E-2</v>
          </cell>
          <cell r="AA89">
            <v>1</v>
          </cell>
          <cell r="AB89">
            <v>16</v>
          </cell>
          <cell r="AC89">
            <v>4.3431053203040176E-3</v>
          </cell>
          <cell r="AD89">
            <v>1</v>
          </cell>
          <cell r="AE89">
            <v>0.45</v>
          </cell>
          <cell r="AF89">
            <v>4</v>
          </cell>
          <cell r="AG89">
            <v>5.0000000000000001E-3</v>
          </cell>
          <cell r="AH89">
            <v>1</v>
          </cell>
          <cell r="AI89">
            <v>2.1428571428571428</v>
          </cell>
          <cell r="AK89">
            <v>3.5714285714285712</v>
          </cell>
        </row>
        <row r="90">
          <cell r="F90" t="str">
            <v>Tungao</v>
          </cell>
          <cell r="G90">
            <v>8670.6299999999992</v>
          </cell>
          <cell r="H90">
            <v>5702</v>
          </cell>
          <cell r="I90">
            <v>0.65762234116782758</v>
          </cell>
          <cell r="J90">
            <v>212.863</v>
          </cell>
          <cell r="K90">
            <v>139.983</v>
          </cell>
          <cell r="L90">
            <v>2.4549807085233251E-2</v>
          </cell>
          <cell r="M90">
            <v>1</v>
          </cell>
          <cell r="P90">
            <v>0.53590568060021437</v>
          </cell>
          <cell r="Q90">
            <v>1</v>
          </cell>
          <cell r="R90">
            <v>580</v>
          </cell>
          <cell r="S90">
            <v>163</v>
          </cell>
          <cell r="T90">
            <v>0.2810344827586207</v>
          </cell>
          <cell r="U90">
            <v>3</v>
          </cell>
          <cell r="V90">
            <v>1667</v>
          </cell>
          <cell r="W90">
            <v>0.29235356015433184</v>
          </cell>
          <cell r="X90">
            <v>3</v>
          </cell>
          <cell r="Y90">
            <v>368</v>
          </cell>
          <cell r="Z90">
            <v>6.4538758330410381E-2</v>
          </cell>
          <cell r="AA90">
            <v>2</v>
          </cell>
          <cell r="AB90">
            <v>34</v>
          </cell>
          <cell r="AC90">
            <v>5.962820063135742E-3</v>
          </cell>
          <cell r="AD90">
            <v>1</v>
          </cell>
          <cell r="AE90">
            <v>0.55000000000000004</v>
          </cell>
          <cell r="AF90">
            <v>5</v>
          </cell>
          <cell r="AG90">
            <v>5.0000000000000001E-3</v>
          </cell>
          <cell r="AH90">
            <v>1</v>
          </cell>
          <cell r="AI90">
            <v>2.2857142857142856</v>
          </cell>
          <cell r="AK90">
            <v>1.6428571428571428</v>
          </cell>
        </row>
        <row r="91">
          <cell r="F91" t="str">
            <v>Urduja</v>
          </cell>
          <cell r="G91">
            <v>5.6246200000000002</v>
          </cell>
          <cell r="H91">
            <v>83</v>
          </cell>
          <cell r="I91">
            <v>14.756552442653904</v>
          </cell>
          <cell r="J91">
            <v>5.6246200000000002</v>
          </cell>
          <cell r="K91">
            <v>83.000200000000007</v>
          </cell>
          <cell r="L91">
            <v>1.0000024096385542</v>
          </cell>
          <cell r="M91">
            <v>5</v>
          </cell>
          <cell r="P91">
            <v>0.62353858144972718</v>
          </cell>
          <cell r="Q91">
            <v>1</v>
          </cell>
          <cell r="R91">
            <v>0</v>
          </cell>
          <cell r="S91">
            <v>0</v>
          </cell>
          <cell r="T91">
            <v>0</v>
          </cell>
          <cell r="V91">
            <v>0</v>
          </cell>
          <cell r="W91">
            <v>0</v>
          </cell>
          <cell r="X91">
            <v>1</v>
          </cell>
          <cell r="Y91">
            <v>32</v>
          </cell>
          <cell r="Z91">
            <v>0.38554216867469882</v>
          </cell>
          <cell r="AA91">
            <v>4</v>
          </cell>
          <cell r="AB91">
            <v>2</v>
          </cell>
          <cell r="AC91">
            <v>2.4096385542168676E-2</v>
          </cell>
          <cell r="AD91">
            <v>1</v>
          </cell>
          <cell r="AE91">
            <v>0.55000000000000004</v>
          </cell>
          <cell r="AF91">
            <v>5</v>
          </cell>
          <cell r="AG91">
            <v>5.0000000000000001E-3</v>
          </cell>
          <cell r="AH91">
            <v>1</v>
          </cell>
          <cell r="AI91">
            <v>2.1666666666666665</v>
          </cell>
          <cell r="AK91">
            <v>3.583333333333333</v>
          </cell>
        </row>
        <row r="92">
          <cell r="F92" t="str">
            <v>Villa Kananga</v>
          </cell>
          <cell r="G92">
            <v>371.791</v>
          </cell>
          <cell r="H92">
            <v>11173</v>
          </cell>
          <cell r="I92">
            <v>30.05183019492134</v>
          </cell>
          <cell r="J92">
            <v>371.791</v>
          </cell>
          <cell r="K92">
            <v>11173</v>
          </cell>
          <cell r="L92">
            <v>1</v>
          </cell>
          <cell r="M92">
            <v>5</v>
          </cell>
          <cell r="P92">
            <v>0.11090573012939001</v>
          </cell>
          <cell r="Q92">
            <v>1</v>
          </cell>
          <cell r="R92">
            <v>110</v>
          </cell>
          <cell r="S92">
            <v>22</v>
          </cell>
          <cell r="T92">
            <v>0.2</v>
          </cell>
          <cell r="U92">
            <v>3</v>
          </cell>
          <cell r="V92">
            <v>379</v>
          </cell>
          <cell r="W92">
            <v>3.3921059697485011E-2</v>
          </cell>
          <cell r="X92">
            <v>1</v>
          </cell>
          <cell r="Y92">
            <v>172</v>
          </cell>
          <cell r="Z92">
            <v>1.5394254005191085E-2</v>
          </cell>
          <cell r="AA92">
            <v>1</v>
          </cell>
          <cell r="AB92">
            <v>93</v>
          </cell>
          <cell r="AC92">
            <v>8.3236373400161108E-3</v>
          </cell>
          <cell r="AD92">
            <v>1</v>
          </cell>
          <cell r="AE92">
            <v>0.65</v>
          </cell>
          <cell r="AF92">
            <v>5</v>
          </cell>
          <cell r="AG92">
            <v>5.0000000000000001E-3</v>
          </cell>
          <cell r="AH92">
            <v>1</v>
          </cell>
          <cell r="AI92">
            <v>1.8571428571428572</v>
          </cell>
          <cell r="AK92">
            <v>3.4285714285714288</v>
          </cell>
        </row>
        <row r="95">
          <cell r="T95" t="str">
            <v>z</v>
          </cell>
        </row>
      </sheetData>
      <sheetData sheetId="1"/>
      <sheetData sheetId="2"/>
      <sheetData sheetId="3"/>
      <sheetData sheetId="4"/>
      <sheetData sheetId="5"/>
      <sheetData sheetId="6"/>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sus" refreshedDate="44007.680717361109" createdVersion="4" refreshedVersion="4" minRefreshableVersion="3" recordCount="65">
  <cacheSource type="worksheet">
    <worksheetSource ref="E5:AQ70" sheet="SLR"/>
  </cacheSource>
  <cacheFields count="39">
    <cacheField name="Geographical Area or Ecosystem" numFmtId="0">
      <sharedItems count="4">
        <s v="Urban"/>
        <s v="Lowland"/>
        <s v="Upland"/>
        <s v="Coastal"/>
      </sharedItems>
    </cacheField>
    <cacheField name="Barangay" numFmtId="0">
      <sharedItems count="65">
        <s v="Agao"/>
        <s v="Agusan Pequeño"/>
        <s v="Ambago"/>
        <s v="Amparo"/>
        <s v="Aupagan"/>
        <s v="Baan Km. 3"/>
        <s v="Baan Riverside "/>
        <s v="Babag"/>
        <s v="Bading "/>
        <s v="Bancasi"/>
        <s v="Banza"/>
        <s v="Baobaoan"/>
        <s v="Bayanihan"/>
        <s v="Bilay"/>
        <s v="Bitan-agan"/>
        <s v="Bit-os"/>
        <s v="Bobon"/>
        <s v="Bonbon"/>
        <s v="Buhangin"/>
        <s v="Cabcabon"/>
        <s v="Dagohoy"/>
        <s v="Dankias "/>
        <s v="Diego Silang "/>
        <s v="Doongan"/>
        <s v="Dumalagan"/>
        <s v="Florida "/>
        <s v="Fort Poyohon"/>
        <s v="Kinamlutan"/>
        <s v="Golden Ribbon"/>
        <s v="Holy Redeemer"/>
        <s v="Humabon"/>
        <s v="Imadejas "/>
        <s v="Jose P. Rizal "/>
        <s v="Leon Kilat "/>
        <s v="Libertad "/>
        <s v="Limaha"/>
        <s v="Lumbocan"/>
        <s v="Manuel J. Santos "/>
        <s v="Maguinda "/>
        <s v="Mahay "/>
        <s v="Mahogany"/>
        <s v="Mandamo"/>
        <s v="Maon"/>
        <s v="Masao"/>
        <s v="Maug "/>
        <s v="New Society Village"/>
        <s v="Obrero"/>
        <s v="Ong Yiu"/>
        <s v="Pagatpatan"/>
        <s v="Pangabugan"/>
        <s v="Pigdaulan"/>
        <s v="Pinamanculan"/>
        <s v="Rajah Soliman"/>
        <s v="San Ignacio"/>
        <s v="San Mateo"/>
        <s v="San Vicente "/>
        <s v="Santo Niño"/>
        <s v="Sikatuna "/>
        <s v="Silongan"/>
        <s v="Tagabaca "/>
        <s v="Tandang Sora "/>
        <s v="Tiniwisan "/>
        <s v="Tungao"/>
        <s v="Urduja"/>
        <s v="Villa Kananga"/>
      </sharedItems>
    </cacheField>
    <cacheField name="Estimated Residential Area (hectares)" numFmtId="2">
      <sharedItems containsSemiMixedTypes="0" containsString="0" containsNumber="1" minValue="4.6792600000000002" maxValue="8670.6299999999992"/>
    </cacheField>
    <cacheField name="Total Population of barangay" numFmtId="1">
      <sharedItems containsSemiMixedTypes="0" containsString="0" containsNumber="1" containsInteger="1" minValue="43" maxValue="21703"/>
    </cacheField>
    <cacheField name="Computed Population Density (pop/area)" numFmtId="2">
      <sharedItems containsSemiMixedTypes="0" containsString="0" containsNumber="1" minValue="0.42289230769230768" maxValue="278.72610314183225"/>
    </cacheField>
    <cacheField name="Estimated affected area by hazard" numFmtId="0">
      <sharedItems containsString="0" containsBlank="1" containsNumber="1" minValue="3.2593299999999999E-2" maxValue="888.91025999999999"/>
    </cacheField>
    <cacheField name="Total population exposed (affected area* pop'n density)" numFmtId="1">
      <sharedItems containsString="0" containsBlank="1" containsNumber="1" minValue="5.2428299999999997E-2" maxValue="15640.61"/>
    </cacheField>
    <cacheField name="Affected population divided by total population" numFmtId="9">
      <sharedItems containsSemiMixedTypes="0" containsString="0" containsNumber="1" minValue="0" maxValue="1.0000006976744187"/>
    </cacheField>
    <cacheField name="Exposure Score" numFmtId="0">
      <sharedItems containsSemiMixedTypes="0" containsString="0" containsNumber="1" containsInteger="1" minValue="1" maxValue="5"/>
    </cacheField>
    <cacheField name="Summary of Findings (Exposure)" numFmtId="0">
      <sharedItems containsNonDate="0" containsString="0" containsBlank="1"/>
    </cacheField>
    <cacheField name="% living in informal settlements" numFmtId="0">
      <sharedItems containsSemiMixedTypes="0" containsString="0" containsNumber="1" minValue="0" maxValue="10"/>
    </cacheField>
    <cacheField name="Sensitivity Score" numFmtId="0">
      <sharedItems containsSemiMixedTypes="0" containsString="0" containsNumber="1" containsInteger="1" minValue="1" maxValue="2"/>
    </cacheField>
    <cacheField name="% of household living in dwelling units made from light materials" numFmtId="9">
      <sharedItems containsSemiMixedTypes="0" containsString="0" containsNumber="1" minValue="0" maxValue="0.83333333333333337"/>
    </cacheField>
    <cacheField name="Sensitivity Score2" numFmtId="0">
      <sharedItems containsString="0" containsBlank="1" containsNumber="1" containsInteger="1" minValue="1" maxValue="5"/>
    </cacheField>
    <cacheField name="% of yound and old dependents" numFmtId="9">
      <sharedItems containsSemiMixedTypes="0" containsString="0" containsNumber="1" minValue="0.25" maxValue="0.25"/>
    </cacheField>
    <cacheField name="Sensitivity Score3" numFmtId="0">
      <sharedItems containsSemiMixedTypes="0" containsString="0" containsNumber="1" containsInteger="1" minValue="3" maxValue="3"/>
    </cacheField>
    <cacheField name="% of PWDs" numFmtId="10">
      <sharedItems containsSemiMixedTypes="0" containsString="0" containsNumber="1" minValue="0.01" maxValue="0.01"/>
    </cacheField>
    <cacheField name="Sensitivity Score4" numFmtId="0">
      <sharedItems containsSemiMixedTypes="0" containsString="0" containsNumber="1" containsInteger="1" minValue="1" maxValue="1"/>
    </cacheField>
    <cacheField name="% living below poverty threshold" numFmtId="9">
      <sharedItems containsSemiMixedTypes="0" containsString="0" containsNumber="1" minValue="0.45" maxValue="0.65"/>
    </cacheField>
    <cacheField name="Sensitivity Score5" numFmtId="0">
      <sharedItems containsSemiMixedTypes="0" containsString="0" containsNumber="1" containsInteger="1" minValue="4" maxValue="5"/>
    </cacheField>
    <cacheField name="% of malnourished individuals" numFmtId="10">
      <sharedItems containsSemiMixedTypes="0" containsString="0" containsNumber="1" minValue="5.0000000000000001E-3" maxValue="5.0000000000000001E-3"/>
    </cacheField>
    <cacheField name="Sensitivity Score6" numFmtId="0">
      <sharedItems containsSemiMixedTypes="0" containsString="0" containsNumber="1" containsInteger="1" minValue="1" maxValue="1"/>
    </cacheField>
    <cacheField name="Total Sensitivity divided number of indicators" numFmtId="2">
      <sharedItems containsSemiMixedTypes="0" containsString="0" containsNumber="1" minValue="1.8333333333333333" maxValue="2.6666666666666665"/>
    </cacheField>
    <cacheField name="Summary of Findings (Sensitivity)" numFmtId="0">
      <sharedItems containsNonDate="0" containsString="0" containsBlank="1"/>
    </cacheField>
    <cacheField name="Score" numFmtId="0">
      <sharedItems containsNonDate="0" containsString="0" containsBlank="1"/>
    </cacheField>
    <cacheField name="Category" numFmtId="0">
      <sharedItems containsNonDate="0" containsString="0" containsBlank="1"/>
    </cacheField>
    <cacheField name="Description (Wealth)" numFmtId="0">
      <sharedItems/>
    </cacheField>
    <cacheField name="Adaptive Capacity Score (Wealth)" numFmtId="0">
      <sharedItems containsSemiMixedTypes="0" containsString="0" containsNumber="1" containsInteger="1" minValue="2" maxValue="2"/>
    </cacheField>
    <cacheField name="Description (Technology)" numFmtId="0">
      <sharedItems/>
    </cacheField>
    <cacheField name="Adaptive Capacity Score  (Technology)" numFmtId="0">
      <sharedItems containsSemiMixedTypes="0" containsString="0" containsNumber="1" containsInteger="1" minValue="2" maxValue="2"/>
    </cacheField>
    <cacheField name="Description (Infrastructure)" numFmtId="0">
      <sharedItems longText="1"/>
    </cacheField>
    <cacheField name="Adaptive Capacity Score  (Infrastructure)" numFmtId="0">
      <sharedItems containsSemiMixedTypes="0" containsString="0" containsNumber="1" containsInteger="1" minValue="2" maxValue="4"/>
    </cacheField>
    <cacheField name="Description (Information)" numFmtId="0">
      <sharedItems/>
    </cacheField>
    <cacheField name="Adaptive Capavity Score (Information)" numFmtId="0">
      <sharedItems containsSemiMixedTypes="0" containsString="0" containsNumber="1" containsInteger="1" minValue="3" maxValue="3"/>
    </cacheField>
    <cacheField name="Description (Institutional Governance)" numFmtId="0">
      <sharedItems/>
    </cacheField>
    <cacheField name="Adaptive Capacity Score (Institutional Governance)" numFmtId="0">
      <sharedItems containsSemiMixedTypes="0" containsString="0" containsNumber="1" containsInteger="1" minValue="4" maxValue="4"/>
    </cacheField>
    <cacheField name="Description (Social Capital)" numFmtId="0">
      <sharedItems/>
    </cacheField>
    <cacheField name="Adaptive capacity score" numFmtId="0">
      <sharedItems containsSemiMixedTypes="0" containsString="0" containsNumber="1" containsInteger="1" minValue="4" maxValue="4"/>
    </cacheField>
    <cacheField name="Total score divided total number of inidicators" numFmtId="0">
      <sharedItems containsSemiMixedTypes="0" containsString="0" containsNumber="1" minValue="2.8333333333333335" maxValue="3.166666666666666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65">
  <r>
    <x v="0"/>
    <x v="0"/>
    <n v="5.3277999999999999"/>
    <n v="778"/>
    <n v="146.02650249633996"/>
    <n v="2.7391040000000002"/>
    <n v="399.98340000000002"/>
    <n v="0.51411748071979435"/>
    <n v="5"/>
    <m/>
    <n v="5.88"/>
    <n v="2"/>
    <n v="9.0899999999999995E-2"/>
    <n v="2"/>
    <n v="0.25"/>
    <n v="3"/>
    <n v="0.01"/>
    <n v="1"/>
    <n v="0.65"/>
    <n v="5"/>
    <n v="5.0000000000000001E-3"/>
    <n v="1"/>
    <n v="2.3333333333333335"/>
    <m/>
    <m/>
    <m/>
    <s v="5% Calamity fund             Access to private sectors financial assistance from LGU &amp; DSWD    but has limited access to resources to respond to hazard."/>
    <n v="2"/>
    <s v="Very limited Equipment and facilities for assistance"/>
    <n v="2"/>
    <s v="Has available infrastructure such as Concrete roads, Dike, t, Brgy. Hall w/ day care center  , health center building, School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r>
  <r>
    <x v="1"/>
    <x v="1"/>
    <n v="138.46100000000001"/>
    <n v="5070"/>
    <n v="36.616809065368585"/>
    <n v="134.07429999999999"/>
    <n v="4909.3720000000003"/>
    <n v="0.96831794871794874"/>
    <n v="5"/>
    <m/>
    <n v="0.71"/>
    <n v="1"/>
    <n v="0.38489208633093525"/>
    <n v="4"/>
    <n v="0.25"/>
    <n v="3"/>
    <n v="0.01"/>
    <n v="1"/>
    <n v="0.65"/>
    <n v="5"/>
    <n v="5.0000000000000001E-3"/>
    <n v="1"/>
    <n v="2.5"/>
    <m/>
    <m/>
    <m/>
    <s v="5% Calamity fund             Access to private sectors financial assistance from LGU &amp; DSWD    but has limited access to resources to respond to hazard."/>
    <n v="2"/>
    <s v="Very limited Equipment and facilities for assistance"/>
    <n v="2"/>
    <s v="Has available infrastructure such as Concrete roads, Dike, covered court, Brgy. Hall, Day care center ,schools, ,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r>
  <r>
    <x v="1"/>
    <x v="2"/>
    <n v="695.65800000000002"/>
    <n v="12656"/>
    <n v="18.192847634901057"/>
    <n v="691.18360000000007"/>
    <n v="12574.566000000001"/>
    <n v="0.99356558154235153"/>
    <n v="5"/>
    <m/>
    <n v="7.02"/>
    <n v="2"/>
    <n v="0.35311572700296734"/>
    <m/>
    <n v="0.25"/>
    <n v="3"/>
    <n v="0.01"/>
    <n v="1"/>
    <n v="0.45"/>
    <n v="4"/>
    <n v="5.0000000000000001E-3"/>
    <n v="1"/>
    <n v="2.2000000000000002"/>
    <m/>
    <m/>
    <m/>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schools, Senior Citizen, Day care centers,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r>
  <r>
    <x v="2"/>
    <x v="3"/>
    <n v="1295.1500000000001"/>
    <n v="2981"/>
    <n v="2.3016638999343706"/>
    <n v="120.89913000000001"/>
    <n v="278.2688"/>
    <n v="9.3347467292854744E-2"/>
    <n v="2"/>
    <m/>
    <n v="0"/>
    <n v="1"/>
    <n v="0.41176470588235292"/>
    <n v="4"/>
    <n v="0.25"/>
    <n v="3"/>
    <n v="0.01"/>
    <n v="1"/>
    <n v="0.45"/>
    <n v="4"/>
    <n v="5.0000000000000001E-3"/>
    <n v="1"/>
    <n v="2.3333333333333335"/>
    <m/>
    <m/>
    <m/>
    <s v="5% Calamity fund             Access to private sectors financial assistance from LGU &amp; DSWD    but has limited access to resources to respond to hazard."/>
    <n v="2"/>
    <s v="Very limited Equipment and facilities for assistance"/>
    <n v="2"/>
    <s v="Has available infrastructure such as semi Concrete roads, Mini gym , Brgy. Hall, schools, Day care center ,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r>
  <r>
    <x v="1"/>
    <x v="4"/>
    <n v="849.21500000000003"/>
    <n v="1660"/>
    <n v="1.9547464423025971"/>
    <n v="118.26579999999998"/>
    <n v="231.18029999999999"/>
    <n v="0.13926524096385542"/>
    <n v="2"/>
    <m/>
    <n v="1.95"/>
    <n v="1"/>
    <n v="0.58196721311475408"/>
    <n v="5"/>
    <n v="0.25"/>
    <n v="3"/>
    <n v="0.01"/>
    <n v="1"/>
    <n v="0.55000000000000004"/>
    <n v="5"/>
    <n v="5.0000000000000001E-3"/>
    <n v="1"/>
    <n v="2.6666666666666665"/>
    <m/>
    <m/>
    <m/>
    <s v="5% Calamity fund             Access to private sectors financial assistance from LGU &amp; DSWD    but has limited access to resources to respond to hazard."/>
    <n v="2"/>
    <s v="Very limited Equipment and facilities for assistance"/>
    <n v="2"/>
    <s v="Has available infrastructure such as covered court, Brgy. Hall, schools,  health center building Day care center,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r>
  <r>
    <x v="1"/>
    <x v="5"/>
    <n v="1025.6500000000001"/>
    <n v="11308"/>
    <n v="11.025203529469117"/>
    <n v="419.41329999999999"/>
    <n v="4624.1100000000006"/>
    <n v="0.40892377078174746"/>
    <n v="4"/>
    <m/>
    <n v="0"/>
    <n v="1"/>
    <n v="0.30351437699680511"/>
    <n v="3"/>
    <n v="0.25"/>
    <n v="3"/>
    <n v="0.01"/>
    <n v="1"/>
    <n v="0.65"/>
    <n v="5"/>
    <n v="5.0000000000000001E-3"/>
    <n v="1"/>
    <n v="2.3333333333333335"/>
    <m/>
    <m/>
    <m/>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Day  care center , schools, Senior Citizen, health center building, Birthing clinic but cannot accommodate large number of evacuees during flood"/>
    <n v="2"/>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2.8333333333333335"/>
  </r>
  <r>
    <x v="0"/>
    <x v="6"/>
    <n v="57.914499999999997"/>
    <n v="5376"/>
    <n v="92.826494228561074"/>
    <n v="40.387900000000002"/>
    <n v="3749.0709999999999"/>
    <n v="0.69737183779761902"/>
    <n v="5"/>
    <m/>
    <n v="10"/>
    <n v="2"/>
    <n v="0.21370967741935484"/>
    <n v="3"/>
    <n v="0.25"/>
    <n v="3"/>
    <n v="0.01"/>
    <n v="1"/>
    <n v="0.65"/>
    <n v="5"/>
    <n v="5.0000000000000001E-3"/>
    <n v="1"/>
    <n v="2.5"/>
    <m/>
    <m/>
    <m/>
    <s v="5% Calamity fund             Access to private sectors financial assistance from LGU &amp; DSWD    but has limited access to resources to respond to hazard."/>
    <n v="2"/>
    <s v="Very limited Equipment and facilities for assistance"/>
    <n v="2"/>
    <s v="Has available infrastructure such as Concrete roads, basketball court, Brgy. Hall, schools,Day Care Centers, Senior Citizen, health center building but cannot accommodate large number of evacuees during flood"/>
    <n v="2"/>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2.8333333333333335"/>
  </r>
  <r>
    <x v="1"/>
    <x v="7"/>
    <n v="279.12700000000001"/>
    <n v="1823"/>
    <n v="6.5310772515736559"/>
    <n v="275.84640000000002"/>
    <n v="1801.576"/>
    <n v="0.98824794295117935"/>
    <n v="5"/>
    <m/>
    <n v="0"/>
    <n v="1"/>
    <n v="0.2937062937062937"/>
    <n v="3"/>
    <n v="0.25"/>
    <n v="3"/>
    <n v="0.01"/>
    <n v="1"/>
    <n v="0.55000000000000004"/>
    <n v="5"/>
    <n v="5.0000000000000001E-3"/>
    <n v="1"/>
    <n v="2.3333333333333335"/>
    <m/>
    <m/>
    <m/>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 schools,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r>
  <r>
    <x v="0"/>
    <x v="8"/>
    <n v="102.758"/>
    <n v="4921"/>
    <n v="47.889215438214059"/>
    <n v="102.7578"/>
    <n v="4920.9850000000006"/>
    <n v="0.99999695183905724"/>
    <n v="5"/>
    <m/>
    <n v="4.34"/>
    <n v="1"/>
    <n v="0.30379746835443039"/>
    <n v="3"/>
    <n v="0.25"/>
    <n v="3"/>
    <n v="0.01"/>
    <n v="1"/>
    <n v="0.65"/>
    <n v="5"/>
    <n v="5.0000000000000001E-3"/>
    <n v="1"/>
    <n v="2.3333333333333335"/>
    <m/>
    <m/>
    <m/>
    <s v="5% Calamity fund             Access to private sectors financial assistance from LGU &amp; DSWD    but has limited access to resources to respond to hazard."/>
    <n v="2"/>
    <s v="Very limited Equipment and facilities for assistance"/>
    <n v="2"/>
    <s v="Has available infrastructure such as Concrete roads, Dike, covered court, Brgy. Hall, Day care center ,schools,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r>
  <r>
    <x v="1"/>
    <x v="9"/>
    <n v="1032.48"/>
    <n v="4925"/>
    <n v="4.7700681853401514"/>
    <n v="223.4323"/>
    <n v="1065.7873999999999"/>
    <n v="0.21640353299492385"/>
    <n v="3"/>
    <m/>
    <n v="0"/>
    <n v="1"/>
    <n v="0.41849148418491483"/>
    <n v="4"/>
    <n v="0.25"/>
    <n v="3"/>
    <n v="0.01"/>
    <n v="1"/>
    <n v="0.55000000000000004"/>
    <n v="5"/>
    <n v="5.0000000000000001E-3"/>
    <n v="1"/>
    <n v="2.5"/>
    <m/>
    <m/>
    <m/>
    <s v="5% Calamity fund             Access to private sectors financial assistance from LGU &amp; DSWD    but has limited access to resources to respond to hazard."/>
    <n v="2"/>
    <s v="Very limited Equipment and facilities for assistance"/>
    <n v="2"/>
    <s v="Has available infrastructure such as Evacuation Center, Concrete roads, covered court, Brgy. Hall, Day care center, Senior Citiizen,health center building, Pilot eacuation center, women''s training center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r>
  <r>
    <x v="1"/>
    <x v="10"/>
    <n v="497.05599999999998"/>
    <n v="4235"/>
    <n v="8.5201667417755758"/>
    <n v="472.75890000000004"/>
    <n v="4027.9849999999997"/>
    <n v="0.95111806375442731"/>
    <n v="5"/>
    <m/>
    <n v="2.1800000000000002"/>
    <n v="1"/>
    <n v="0.38047138047138046"/>
    <n v="4"/>
    <n v="0.25"/>
    <n v="3"/>
    <n v="0.01"/>
    <n v="1"/>
    <n v="0.55000000000000004"/>
    <n v="5"/>
    <n v="5.0000000000000001E-3"/>
    <n v="1"/>
    <n v="2.5"/>
    <m/>
    <m/>
    <m/>
    <s v="5% Calamity fund             Access to private sectors financial assistance from LGU &amp; DSWD    but has limited access to resources to respond to hazard."/>
    <n v="2"/>
    <s v="Very limited Equipment and facilities for assistance"/>
    <n v="2"/>
    <s v="Has available infrastructure such as Concrete roads and bridges, covered court, Brgy. Hall, schools, Day care center Senior Citizen, health center building but cannot accommodate large number of evacuees during flood"/>
    <n v="2"/>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2.8333333333333335"/>
  </r>
  <r>
    <x v="1"/>
    <x v="11"/>
    <n v="1001.17"/>
    <n v="1438"/>
    <n v="1.436319506177772"/>
    <n v="440.65334999999999"/>
    <n v="632.91928000000007"/>
    <n v="0.44013858136300421"/>
    <n v="4"/>
    <m/>
    <n v="9.08"/>
    <n v="2"/>
    <n v="0.45454545454545453"/>
    <n v="4"/>
    <n v="0.25"/>
    <n v="3"/>
    <n v="0.01"/>
    <n v="1"/>
    <n v="0.55000000000000004"/>
    <n v="5"/>
    <n v="5.0000000000000001E-3"/>
    <n v="1"/>
    <n v="2.6666666666666665"/>
    <m/>
    <m/>
    <m/>
    <s v="5% Calamity fund             Access to private sectors financial assistance from LGU &amp; DSWD    but has limited access to resources to respond to hazard."/>
    <n v="2"/>
    <s v="Very limited Equipment and facilities for assistance"/>
    <n v="2"/>
    <s v="Has available infrastructure such as Concrete roads, , covered court, Brgy. Hall, schools, Day care center,  Senior Citizen,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r>
  <r>
    <x v="0"/>
    <x v="12"/>
    <n v="138.94"/>
    <n v="4599"/>
    <n v="33.100618972218221"/>
    <n v="125.751226"/>
    <n v="4162.4402000000009"/>
    <n v="0.90507505979560798"/>
    <n v="5"/>
    <m/>
    <n v="3.28"/>
    <n v="1"/>
    <n v="0.23853211009174313"/>
    <n v="3"/>
    <n v="0.25"/>
    <n v="3"/>
    <n v="0.01"/>
    <n v="1"/>
    <n v="0.65"/>
    <n v="5"/>
    <n v="5.0000000000000001E-3"/>
    <n v="1"/>
    <n v="2.3333333333333335"/>
    <m/>
    <m/>
    <m/>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schools, Day care center,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r>
  <r>
    <x v="2"/>
    <x v="13"/>
    <n v="773.38300000000004"/>
    <n v="1349"/>
    <n v="1.7442845265541134"/>
    <n v="43.742199999999997"/>
    <n v="76.298609999999996"/>
    <n v="5.6559384729429202E-2"/>
    <n v="2"/>
    <m/>
    <n v="7.3"/>
    <n v="2"/>
    <n v="0.53374233128834359"/>
    <n v="5"/>
    <n v="0.25"/>
    <n v="3"/>
    <n v="0.01"/>
    <n v="1"/>
    <n v="0.45"/>
    <n v="4"/>
    <n v="5.0000000000000001E-3"/>
    <n v="1"/>
    <n v="2.6666666666666665"/>
    <m/>
    <m/>
    <m/>
    <s v="5% Calamity fund             Access to private sectors financial assistance from LGU &amp; DSWD    but has limited access to resources to respond to hazard."/>
    <n v="2"/>
    <s v="Very limited Equipment and facilities for assistance"/>
    <n v="2"/>
    <s v="Has available infrastructure such as Concrete roads, Dike, covered court, Brgy. Hall, schools, Senior Citizen,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r>
  <r>
    <x v="2"/>
    <x v="14"/>
    <n v="1127.28"/>
    <n v="1243"/>
    <n v="1.1026541764246682"/>
    <m/>
    <m/>
    <n v="0"/>
    <n v="1"/>
    <m/>
    <n v="7.85"/>
    <n v="2"/>
    <n v="0.38461538461538464"/>
    <n v="4"/>
    <n v="0.25"/>
    <n v="3"/>
    <n v="0.01"/>
    <n v="1"/>
    <n v="0.45"/>
    <n v="4"/>
    <n v="5.0000000000000001E-3"/>
    <n v="1"/>
    <n v="2.5"/>
    <m/>
    <m/>
    <m/>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 schools,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r>
  <r>
    <x v="2"/>
    <x v="15"/>
    <n v="1781.93"/>
    <n v="3166"/>
    <n v="1.7767252361203862"/>
    <n v="64.809420000000003"/>
    <n v="115.14879999999999"/>
    <n v="3.6370435881238151E-2"/>
    <n v="1"/>
    <m/>
    <n v="0.41"/>
    <n v="1"/>
    <n v="0.27480916030534353"/>
    <n v="3"/>
    <n v="0.25"/>
    <n v="3"/>
    <n v="0.01"/>
    <n v="1"/>
    <n v="0.45"/>
    <n v="4"/>
    <n v="5.0000000000000001E-3"/>
    <n v="1"/>
    <n v="2.1666666666666665"/>
    <m/>
    <m/>
    <m/>
    <s v="5% Calamity fund             Access to private sectors financial assistance from LGU &amp; DSWD    but has limited access to resources to respond to hazard."/>
    <n v="2"/>
    <s v="Very limited Equipment and facilities for assistance"/>
    <n v="2"/>
    <s v="Has available infrastructure such as Concrete roads, Dike, covered court, Brgy. Hall, schools, Senior Citizen,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r>
  <r>
    <x v="1"/>
    <x v="16"/>
    <n v="437.572"/>
    <n v="1689"/>
    <n v="3.8599361933578931"/>
    <n v="426.6739"/>
    <n v="1646.9359999999999"/>
    <n v="0.97509532267613963"/>
    <n v="5"/>
    <m/>
    <n v="1.26"/>
    <n v="1"/>
    <n v="0.37563451776649748"/>
    <n v="4"/>
    <n v="0.25"/>
    <n v="3"/>
    <n v="0.01"/>
    <n v="1"/>
    <n v="0.55000000000000004"/>
    <n v="5"/>
    <n v="5.0000000000000001E-3"/>
    <n v="1"/>
    <n v="2.5"/>
    <m/>
    <m/>
    <m/>
    <s v="5% Calamity fund             Access to private sectors financial assistance from LGU &amp; DSWD    but has limited access to resources to respond to hazard."/>
    <n v="2"/>
    <s v="Very limited Equipment and facilities for assistance"/>
    <n v="2"/>
    <s v="Has available infrastructure such as Semi -Concrete roads and bridges Dcovered court, Brgy. Hall, schools, Senior Citizen,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r>
  <r>
    <x v="1"/>
    <x v="17"/>
    <n v="1290.07"/>
    <n v="5446"/>
    <n v="4.22"/>
    <n v="279.74689999999998"/>
    <n v="1181"/>
    <n v="0.22"/>
    <n v="3"/>
    <m/>
    <n v="2"/>
    <n v="1"/>
    <n v="0.40281690140845072"/>
    <n v="4"/>
    <n v="0.25"/>
    <n v="3"/>
    <n v="0.01"/>
    <n v="1"/>
    <n v="0.45"/>
    <n v="4"/>
    <n v="5.0000000000000001E-3"/>
    <n v="1"/>
    <n v="2.3333333333333335"/>
    <m/>
    <m/>
    <m/>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s,  schools, ,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r>
  <r>
    <x v="0"/>
    <x v="18"/>
    <n v="149.80500000000001"/>
    <n v="4407"/>
    <n v="29.418243716831881"/>
    <n v="111.04030000000002"/>
    <n v="3266.605"/>
    <n v="0.74123099614250054"/>
    <n v="5"/>
    <m/>
    <n v="0.53"/>
    <n v="1"/>
    <n v="0.17134831460674158"/>
    <n v="3"/>
    <n v="0.25"/>
    <n v="3"/>
    <n v="0.01"/>
    <n v="1"/>
    <n v="0.65"/>
    <n v="5"/>
    <n v="5.0000000000000001E-3"/>
    <n v="1"/>
    <n v="2.3333333333333335"/>
    <m/>
    <m/>
    <m/>
    <s v="5% Calamity fund             Access to private sectors financial assistance from LGU &amp; DSWD    but has limited access to resources to respond to hazard."/>
    <n v="2"/>
    <s v="Very limited Equipment and facilities for assistance"/>
    <n v="2"/>
    <s v="Has available infrastructure such as semi Concrete roads, Dike, Brgy. Hall, schools, Day care cnter, health center building but cannot accommodate large number of evacuees during flood"/>
    <n v="2"/>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2.8333333333333335"/>
  </r>
  <r>
    <x v="1"/>
    <x v="19"/>
    <n v="722.19799999999998"/>
    <n v="2326"/>
    <n v="3.2207234027233529"/>
    <n v="51.646209999999996"/>
    <n v="166.3381"/>
    <n v="7.1512510748065347E-2"/>
    <n v="2"/>
    <m/>
    <n v="0.15"/>
    <n v="1"/>
    <n v="0.38532110091743121"/>
    <n v="4"/>
    <n v="0.25"/>
    <n v="3"/>
    <n v="0.01"/>
    <n v="1"/>
    <n v="0.45"/>
    <n v="4"/>
    <n v="5.0000000000000001E-3"/>
    <n v="1"/>
    <n v="2.3333333333333335"/>
    <m/>
    <m/>
    <m/>
    <s v="5% Calamity fund             Access to private sectors financial assistance from LGU &amp; DSWD    but has limited access to resources to respond to hazard."/>
    <n v="2"/>
    <s v="Very limited Equipment and facilities for assistance"/>
    <n v="2"/>
    <s v="Has available infrastructure such as semi Concrete roads,  covered court, Brgy. Hall, Day care centers,  schools, ,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r>
  <r>
    <x v="0"/>
    <x v="20"/>
    <n v="26.540800000000001"/>
    <n v="1177"/>
    <n v="44.346816976127322"/>
    <n v="1.9008400000000001"/>
    <n v="84.296199999999999"/>
    <n v="7.1619541206457096E-2"/>
    <n v="2"/>
    <m/>
    <n v="2.0299999999999998"/>
    <n v="1"/>
    <n v="0.125"/>
    <n v="2"/>
    <n v="0.25"/>
    <n v="3"/>
    <n v="0.01"/>
    <n v="1"/>
    <n v="0.55000000000000004"/>
    <n v="5"/>
    <n v="5.0000000000000001E-3"/>
    <n v="1"/>
    <n v="2.1666666666666665"/>
    <m/>
    <m/>
    <m/>
    <s v="5% Calamity fund             Access to private sectors financial assistance from LGU &amp; DSWD    but has limited access to resources to respond to hazard."/>
    <n v="2"/>
    <s v="Very limited Equipment and facilities for assistance"/>
    <n v="2"/>
    <s v="Has available infrastructure such as Concrete roads, Brgy. Hall, schools, Day care center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r>
  <r>
    <x v="2"/>
    <x v="21"/>
    <n v="990.67700000000002"/>
    <n v="1195"/>
    <n v="1.2062458298718957"/>
    <n v="56.635169999999995"/>
    <n v="68.316190000000006"/>
    <n v="5.716835983263599E-2"/>
    <n v="2"/>
    <m/>
    <n v="0.28000000000000003"/>
    <n v="1"/>
    <n v="0.26785714285714285"/>
    <n v="3"/>
    <n v="0.25"/>
    <n v="3"/>
    <n v="0.01"/>
    <n v="1"/>
    <n v="0.45"/>
    <n v="4"/>
    <n v="5.0000000000000001E-3"/>
    <n v="1"/>
    <n v="2.1666666666666665"/>
    <m/>
    <m/>
    <m/>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s,  schools, ,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r>
  <r>
    <x v="0"/>
    <x v="22"/>
    <n v="14.147399999999999"/>
    <n v="908"/>
    <n v="64.181404356984331"/>
    <n v="8.7184393"/>
    <n v="559.56152999999995"/>
    <n v="0.61625719162995585"/>
    <n v="5"/>
    <m/>
    <n v="0.16"/>
    <n v="1"/>
    <n v="0.83333333333333337"/>
    <n v="5"/>
    <n v="0.25"/>
    <n v="3"/>
    <n v="0.01"/>
    <n v="1"/>
    <n v="0.55000000000000004"/>
    <n v="5"/>
    <n v="5.0000000000000001E-3"/>
    <n v="1"/>
    <n v="2.6666666666666665"/>
    <m/>
    <m/>
    <m/>
    <s v="5% Calamity fund             Access to private sectors financial assistance from LGU &amp; DSWD    but has limited access to resources to respond to hazard."/>
    <n v="2"/>
    <s v="Very limited Equipment and facilities for assistance"/>
    <n v="2"/>
    <s v="Has available infrastructure such as Concrete roads,  Brgy. Hall, Day care center  health center building, schools but cannot accommodate large number of evacuees during flood"/>
    <n v="2"/>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2.8333333333333335"/>
  </r>
  <r>
    <x v="1"/>
    <x v="23"/>
    <n v="371.88400000000001"/>
    <n v="13728"/>
    <n v="36.914736853427414"/>
    <n v="366.65289999999999"/>
    <n v="13534.88"/>
    <n v="0.98593240093240087"/>
    <n v="5"/>
    <m/>
    <n v="0.55000000000000004"/>
    <n v="1"/>
    <n v="0.51219512195121952"/>
    <n v="5"/>
    <n v="0.25"/>
    <n v="3"/>
    <n v="0.01"/>
    <n v="1"/>
    <n v="0.45"/>
    <n v="4"/>
    <n v="5.0000000000000001E-3"/>
    <n v="1"/>
    <n v="2.5"/>
    <m/>
    <m/>
    <m/>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s,  schools, , health center building, Birthing clinic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r>
  <r>
    <x v="2"/>
    <x v="24"/>
    <n v="920.33900000000006"/>
    <n v="2580"/>
    <n v="2.803314865500647"/>
    <n v="59.102999999999994"/>
    <n v="165.684"/>
    <n v="6.4218604651162789E-2"/>
    <n v="2"/>
    <m/>
    <n v="2.58"/>
    <n v="1"/>
    <n v="0.43700787401574803"/>
    <n v="4"/>
    <n v="0.25"/>
    <n v="3"/>
    <n v="0.01"/>
    <n v="1"/>
    <n v="0.45"/>
    <n v="4"/>
    <n v="5.0000000000000001E-3"/>
    <n v="1"/>
    <n v="2.3333333333333335"/>
    <m/>
    <m/>
    <m/>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s,  schools, ,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r>
  <r>
    <x v="2"/>
    <x v="25"/>
    <n v="5276.75"/>
    <n v="2507"/>
    <n v="0.47510304638271661"/>
    <n v="45.645919999999997"/>
    <n v="21.686480000000003"/>
    <n v="8.6503709613083377E-3"/>
    <n v="1"/>
    <m/>
    <n v="0.16"/>
    <n v="1"/>
    <n v="0.37404580152671757"/>
    <n v="4"/>
    <n v="0.25"/>
    <n v="3"/>
    <n v="0.01"/>
    <n v="1"/>
    <n v="0.45"/>
    <n v="4"/>
    <n v="5.0000000000000001E-3"/>
    <n v="1"/>
    <n v="2.3333333333333335"/>
    <m/>
    <m/>
    <m/>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s,  schools, ,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r>
  <r>
    <x v="0"/>
    <x v="26"/>
    <n v="44.550600000000003"/>
    <n v="4798"/>
    <n v="107.69776389094646"/>
    <n v="38.579039999999999"/>
    <n v="4154.8870000000006"/>
    <n v="0.86596227594831188"/>
    <n v="5"/>
    <m/>
    <n v="1.32"/>
    <n v="1"/>
    <n v="0.30421686746987953"/>
    <n v="3"/>
    <n v="0.25"/>
    <n v="3"/>
    <n v="0.01"/>
    <n v="1"/>
    <n v="0.65"/>
    <n v="5"/>
    <n v="5.0000000000000001E-3"/>
    <n v="1"/>
    <n v="2.3333333333333335"/>
    <m/>
    <m/>
    <m/>
    <s v="5% Calamity fund             Access to private sectors financial assistance from LGU &amp; DSWD    but has limited access to resources to respond to hazard."/>
    <n v="2"/>
    <s v="Very limited Equipment and facilities for assistance"/>
    <n v="2"/>
    <s v="Has available infrastructure such as Concrete roads, Dike, covered court, Brgy. Hall, Day Care Center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r>
  <r>
    <x v="1"/>
    <x v="27"/>
    <n v="796.73400000000004"/>
    <n v="3097"/>
    <n v="3.8871191639869767"/>
    <n v="289.51565999999997"/>
    <n v="1125.3813"/>
    <n v="0.36337788182111719"/>
    <n v="4"/>
    <m/>
    <n v="0"/>
    <n v="1"/>
    <n v="0.40101522842639592"/>
    <n v="4"/>
    <n v="0.25"/>
    <n v="3"/>
    <n v="0.01"/>
    <n v="1"/>
    <n v="0.45"/>
    <n v="4"/>
    <n v="5.0000000000000001E-3"/>
    <n v="1"/>
    <n v="2.3333333333333335"/>
    <m/>
    <m/>
    <m/>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s,  schools, ,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r>
  <r>
    <x v="0"/>
    <x v="28"/>
    <n v="42.141300000000001"/>
    <n v="3833"/>
    <n v="90.955903116420231"/>
    <n v="26.051940000000002"/>
    <n v="2369.5810000000001"/>
    <n v="0.61820532220193058"/>
    <n v="5"/>
    <m/>
    <n v="7.4"/>
    <n v="2"/>
    <n v="0.18478260869565216"/>
    <n v="3"/>
    <n v="0.25"/>
    <n v="3"/>
    <n v="0.01"/>
    <n v="1"/>
    <n v="0.65"/>
    <n v="5"/>
    <n v="5.0000000000000001E-3"/>
    <n v="1"/>
    <n v="2.5"/>
    <m/>
    <m/>
    <m/>
    <s v="5% Calamity fund             Access to private sectors financial assistance from LGU &amp; DSWD    but has limited access to resources to respond to hazard."/>
    <n v="2"/>
    <s v="Very limited Equipment and facilities for assistance"/>
    <n v="2"/>
    <s v="Has available infrastructure such as Concrete roads, Dike, covered court, Brgy. Hall, schools, health center building, multi purpose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r>
  <r>
    <x v="0"/>
    <x v="29"/>
    <n v="46.918799999999997"/>
    <n v="7267"/>
    <n v="154.88460915453933"/>
    <n v="46.851432000000003"/>
    <n v="7256.5860000000002"/>
    <n v="0.99856694647034538"/>
    <n v="5"/>
    <m/>
    <n v="0.52"/>
    <n v="1"/>
    <n v="0.39832869080779942"/>
    <n v="4"/>
    <n v="0.25"/>
    <n v="3"/>
    <n v="0.01"/>
    <n v="1"/>
    <n v="0.65"/>
    <n v="5"/>
    <n v="5.0000000000000001E-3"/>
    <n v="1"/>
    <n v="2.5"/>
    <m/>
    <m/>
    <m/>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schools, Birthing Clinic,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r>
  <r>
    <x v="0"/>
    <x v="30"/>
    <n v="4.6792600000000002"/>
    <n v="137"/>
    <n v="29.278133721998778"/>
    <n v="4.504086"/>
    <n v="131.87110000000001"/>
    <n v="0.96256277372262788"/>
    <n v="5"/>
    <m/>
    <n v="2.97"/>
    <n v="1"/>
    <n v="0"/>
    <n v="1"/>
    <n v="0.25"/>
    <n v="3"/>
    <n v="0.01"/>
    <n v="1"/>
    <n v="0.55000000000000004"/>
    <n v="5"/>
    <n v="5.0000000000000001E-3"/>
    <n v="1"/>
    <n v="2"/>
    <m/>
    <m/>
    <m/>
    <s v="5% Calamity fund             Access to private sectors financial assistance from LGU &amp; DSWD    but has limited access to resources to respond to hazard."/>
    <n v="2"/>
    <s v="Very limited Equipment and facilities for assistance"/>
    <n v="2"/>
    <s v="Has available infrastructure such as Concrete roads, Dike,  Brgy. Hall, Day Care Center, health center building but cannot accommodate large number of evacuees during flood"/>
    <n v="2"/>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2.8333333333333335"/>
  </r>
  <r>
    <x v="0"/>
    <x v="31"/>
    <n v="62.848999999999997"/>
    <n v="6301"/>
    <n v="100.25616954923707"/>
    <n v="38.740258799999999"/>
    <n v="1204.44589"/>
    <n v="0.1911515457863831"/>
    <n v="3"/>
    <m/>
    <n v="0.68"/>
    <n v="1"/>
    <n v="2.3809523809523808E-2"/>
    <n v="1"/>
    <n v="0.25"/>
    <n v="3"/>
    <n v="0.01"/>
    <n v="1"/>
    <n v="0.65"/>
    <n v="5"/>
    <n v="5.0000000000000001E-3"/>
    <n v="1"/>
    <n v="2"/>
    <m/>
    <m/>
    <m/>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 Function Hall,schools,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r>
  <r>
    <x v="0"/>
    <x v="32"/>
    <n v="54.987000000000002"/>
    <n v="5036"/>
    <n v="91.585283794351383"/>
    <n v="13.273"/>
    <n v="1215.6099999999999"/>
    <n v="0.24138403494837171"/>
    <n v="3"/>
    <m/>
    <n v="0.99"/>
    <n v="1"/>
    <n v="0.40206185567010311"/>
    <n v="4"/>
    <n v="0.25"/>
    <n v="3"/>
    <n v="0.01"/>
    <n v="1"/>
    <n v="0.65"/>
    <n v="5"/>
    <n v="5.0000000000000001E-3"/>
    <n v="1"/>
    <n v="2.5"/>
    <m/>
    <m/>
    <m/>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schools,, health center building, day care center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r>
  <r>
    <x v="0"/>
    <x v="33"/>
    <n v="7.6308699999999998"/>
    <n v="163"/>
    <n v="21.36060501620392"/>
    <n v="6.3971369999999999"/>
    <n v="136.64671999999999"/>
    <n v="0.83832343558282196"/>
    <n v="5"/>
    <m/>
    <n v="2.0699999999999998"/>
    <n v="1"/>
    <n v="0"/>
    <n v="1"/>
    <n v="0.25"/>
    <n v="3"/>
    <n v="0.01"/>
    <n v="1"/>
    <n v="0.55000000000000004"/>
    <n v="5"/>
    <n v="5.0000000000000001E-3"/>
    <n v="1"/>
    <n v="2"/>
    <m/>
    <m/>
    <m/>
    <s v="5% Calamity fund             Access to private sectors financial assistance from LGU &amp; DSWD    but has limited access to resources to respond to hazard."/>
    <n v="2"/>
    <s v="Very limited Equipment and facilities for assistance"/>
    <n v="2"/>
    <s v="Has available infrastructure such as Concrete roads, Dike, covered court, Brgy. Hall, schools, Day care center health center building but cannot accommodate large number of evacuees during flood"/>
    <n v="2"/>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2.8333333333333335"/>
  </r>
  <r>
    <x v="1"/>
    <x v="34"/>
    <n v="758.43499999999995"/>
    <n v="21703"/>
    <n v="28.615504295028579"/>
    <n v="546.57799999999997"/>
    <n v="15640.61"/>
    <n v="0.72066580657052026"/>
    <n v="5"/>
    <m/>
    <n v="0.6"/>
    <n v="1"/>
    <n v="0.3731958762886598"/>
    <n v="4"/>
    <n v="0.25"/>
    <n v="3"/>
    <n v="0.01"/>
    <n v="1"/>
    <n v="0.55000000000000004"/>
    <n v="5"/>
    <n v="5.0000000000000001E-3"/>
    <n v="1"/>
    <n v="2.5"/>
    <m/>
    <m/>
    <m/>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s,  schools, , health center building, sports complex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r>
  <r>
    <x v="0"/>
    <x v="35"/>
    <n v="55.017800000000001"/>
    <n v="6301"/>
    <n v="114.52657140052855"/>
    <n v="54.45147351"/>
    <n v="6236.157811"/>
    <n v="0.98970922250436444"/>
    <n v="5"/>
    <m/>
    <n v="7.28"/>
    <n v="2"/>
    <n v="0.39455782312925169"/>
    <n v="4"/>
    <n v="0.25"/>
    <n v="3"/>
    <n v="0.01"/>
    <n v="1"/>
    <n v="0.55000000000000004"/>
    <n v="5"/>
    <n v="5.0000000000000001E-3"/>
    <n v="1"/>
    <n v="2.6666666666666665"/>
    <m/>
    <m/>
    <m/>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w/ Day care Center , schools, Senior Citizen,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r>
  <r>
    <x v="3"/>
    <x v="36"/>
    <n v="487.214"/>
    <n v="4462"/>
    <n v="9.1581933195679923"/>
    <n v="487.21350000000001"/>
    <n v="4461.9920000000002"/>
    <n v="0.99999820708202602"/>
    <n v="5"/>
    <m/>
    <n v="3.29"/>
    <n v="1"/>
    <n v="0.46091644204851751"/>
    <n v="4"/>
    <n v="0.25"/>
    <n v="3"/>
    <n v="0.01"/>
    <n v="1"/>
    <n v="0.55000000000000004"/>
    <n v="5"/>
    <n v="5.0000000000000001E-3"/>
    <n v="1"/>
    <n v="2.5"/>
    <m/>
    <m/>
    <m/>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s,  schools, ,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r>
  <r>
    <x v="2"/>
    <x v="37"/>
    <n v="638.678"/>
    <n v="1417"/>
    <n v="2.2186453893824432"/>
    <n v="29.317430000000002"/>
    <n v="65.04516000000001"/>
    <n v="4.5903429781227953E-2"/>
    <n v="1"/>
    <m/>
    <n v="0.23"/>
    <n v="1"/>
    <n v="0"/>
    <n v="1"/>
    <n v="0.25"/>
    <n v="3"/>
    <n v="0.01"/>
    <n v="1"/>
    <n v="0.45"/>
    <n v="4"/>
    <n v="5.0000000000000001E-3"/>
    <n v="1"/>
    <n v="1.8333333333333333"/>
    <m/>
    <m/>
    <m/>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s,  schools, ,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r>
  <r>
    <x v="2"/>
    <x v="38"/>
    <n v="1626.4"/>
    <n v="3600"/>
    <n v="2.2134776192818495"/>
    <n v="51.889380000000003"/>
    <n v="114.85614"/>
    <n v="3.1904483333333331E-2"/>
    <n v="1"/>
    <m/>
    <n v="1.32"/>
    <n v="1"/>
    <n v="0.5527426160337553"/>
    <n v="5"/>
    <n v="0.25"/>
    <n v="3"/>
    <n v="0.01"/>
    <n v="1"/>
    <n v="0.65"/>
    <n v="5"/>
    <n v="5.0000000000000001E-3"/>
    <n v="1"/>
    <n v="2.6666666666666665"/>
    <m/>
    <m/>
    <m/>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s,  schools, ,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r>
  <r>
    <x v="1"/>
    <x v="39"/>
    <n v="492.65499999999997"/>
    <n v="4062"/>
    <n v="8.2451208249180468"/>
    <n v="183.44920000000002"/>
    <n v="1512.5649999999998"/>
    <n v="0.37236952240275722"/>
    <n v="4"/>
    <m/>
    <n v="1.62"/>
    <n v="1"/>
    <n v="0.35540069686411152"/>
    <n v="4"/>
    <n v="0.25"/>
    <n v="3"/>
    <n v="0.01"/>
    <n v="1"/>
    <n v="0.55000000000000004"/>
    <n v="5"/>
    <n v="5.0000000000000001E-3"/>
    <n v="1"/>
    <n v="2.5"/>
    <m/>
    <m/>
    <m/>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s,  schools, , health center building but cannot accommodate large number of evacuees during flood"/>
    <n v="2"/>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2.8333333333333335"/>
  </r>
  <r>
    <x v="0"/>
    <x v="40"/>
    <n v="124.06699999999999"/>
    <n v="5218"/>
    <n v="42.057920317247941"/>
    <n v="119.1908"/>
    <n v="5012.9180000000006"/>
    <n v="0.96069720199310094"/>
    <n v="5"/>
    <m/>
    <n v="0.79"/>
    <n v="1"/>
    <n v="7.1856287425149698E-2"/>
    <n v="2"/>
    <n v="0.25"/>
    <n v="3"/>
    <n v="0.01"/>
    <n v="1"/>
    <n v="0.65"/>
    <n v="5"/>
    <n v="5.0000000000000001E-3"/>
    <n v="1"/>
    <n v="2.1666666666666665"/>
    <m/>
    <m/>
    <m/>
    <s v="5% Calamity fund             Access to private sectors financial assistance from LGU &amp; DSWD    but has limited access to resources to respond to hazard."/>
    <n v="2"/>
    <s v="Very limited Equipment and facilities for assistance"/>
    <n v="2"/>
    <s v="Has available infrastructure such as Concrete roads and bridges, Dike, covered court, Brgy. Hall, schools, Senior Citizen, health center building, day care center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r>
  <r>
    <x v="2"/>
    <x v="41"/>
    <n v="2031.25"/>
    <n v="859"/>
    <n v="0.42289230769230768"/>
    <n v="52.923699999999997"/>
    <n v="22.38101"/>
    <n v="2.6054726426076834E-2"/>
    <n v="1"/>
    <m/>
    <n v="0.35"/>
    <n v="1"/>
    <n v="0.53521126760563376"/>
    <n v="5"/>
    <n v="0.25"/>
    <n v="3"/>
    <n v="0.01"/>
    <n v="1"/>
    <n v="0.45"/>
    <n v="4"/>
    <n v="5.0000000000000001E-3"/>
    <n v="1"/>
    <n v="2.5"/>
    <m/>
    <m/>
    <m/>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s,  schools, ,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r>
  <r>
    <x v="0"/>
    <x v="42"/>
    <n v="76.457400000000007"/>
    <n v="5072"/>
    <n v="66.337594529764274"/>
    <n v="33.242519999999999"/>
    <n v="2205.2309999999998"/>
    <n v="0.43478529179810721"/>
    <n v="4"/>
    <m/>
    <n v="0.24"/>
    <n v="1"/>
    <n v="0.20646766169154229"/>
    <n v="3"/>
    <n v="0.25"/>
    <n v="3"/>
    <n v="0.01"/>
    <n v="1"/>
    <n v="0.65"/>
    <n v="5"/>
    <n v="5.0000000000000001E-3"/>
    <n v="1"/>
    <n v="2.3333333333333335"/>
    <m/>
    <m/>
    <m/>
    <s v="5% Calamity fund             Access to private sectors financial assistance from LGU &amp; DSWD    but has limited access to resources to respond to hazard."/>
    <n v="2"/>
    <s v="Very limited Equipment and facilities for assistance"/>
    <n v="2"/>
    <s v="Has available infrastructure such as Concrete roads, Dike, covered court, Brgy. Hall, schools, Senior Citizen,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r>
  <r>
    <x v="3"/>
    <x v="43"/>
    <n v="888.98199999999997"/>
    <n v="1786"/>
    <n v="2.0090395531068119"/>
    <n v="888.91025999999999"/>
    <n v="1785.8604"/>
    <n v="0.99992183650615907"/>
    <n v="5"/>
    <m/>
    <n v="0.12"/>
    <n v="1"/>
    <n v="0.49122807017543857"/>
    <n v="4"/>
    <n v="0.25"/>
    <n v="3"/>
    <n v="0.01"/>
    <n v="1"/>
    <n v="0.55000000000000004"/>
    <n v="5"/>
    <n v="5.0000000000000001E-3"/>
    <n v="1"/>
    <n v="2.5"/>
    <m/>
    <m/>
    <m/>
    <s v="5% Calamity fund             Access to private sectors financial assistance from LGU &amp; DSWD    but has limited access to resources to respond to hazard."/>
    <n v="2"/>
    <s v="Very limited Equipment and facilities for assistance"/>
    <n v="2"/>
    <s v="Has available infrastructure such as Concrete roadsand bridges ,  covered court, Brgy. Hall, Day care centers,  schools, ,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r>
  <r>
    <x v="1"/>
    <x v="44"/>
    <n v="380.53300000000002"/>
    <n v="2778"/>
    <n v="7.3002867031243017"/>
    <n v="361.45069999999998"/>
    <n v="2638.694"/>
    <n v="0.94985385169186465"/>
    <n v="5"/>
    <m/>
    <n v="1.76"/>
    <n v="1"/>
    <n v="0.34545454545454546"/>
    <n v="4"/>
    <n v="0.25"/>
    <n v="3"/>
    <n v="0.01"/>
    <n v="1"/>
    <n v="0.65"/>
    <n v="5"/>
    <n v="5.0000000000000001E-3"/>
    <n v="1"/>
    <n v="2.5"/>
    <m/>
    <m/>
    <m/>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s,  schools, , health center building but cannot accommodate large number of evacuees during flood"/>
    <n v="2"/>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2.8333333333333335"/>
  </r>
  <r>
    <x v="0"/>
    <x v="45"/>
    <n v="5.3134600000000001"/>
    <n v="1481"/>
    <n v="278.72610314183225"/>
    <n v="1.9161699999999999"/>
    <n v="534.08600000000001"/>
    <n v="0.36062525320729238"/>
    <n v="4"/>
    <m/>
    <n v="1.07"/>
    <n v="1"/>
    <n v="3.7037037037037035E-2"/>
    <n v="1"/>
    <n v="0.25"/>
    <n v="3"/>
    <n v="0.01"/>
    <n v="1"/>
    <n v="0.55000000000000004"/>
    <n v="5"/>
    <n v="5.0000000000000001E-3"/>
    <n v="1"/>
    <n v="2"/>
    <m/>
    <m/>
    <m/>
    <s v="5% Calamity fund             Access to private sectors financial assistance from LGU &amp; DSWD    but has limited access to resources to respond to hazard."/>
    <n v="2"/>
    <s v="Very limited Equipment and facilities for assistance"/>
    <n v="2"/>
    <s v="Has available infrastructure such as Concrete roads, , covered court, Brgy. Hall, Day care center, , health center building but cannot accommodate large number of evacuees during flood"/>
    <n v="4"/>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1666666666666665"/>
  </r>
  <r>
    <x v="0"/>
    <x v="46"/>
    <n v="53.371699999999997"/>
    <n v="9774"/>
    <n v="183.1307603093025"/>
    <n v="49.634599999999992"/>
    <n v="9089.630000000001"/>
    <n v="0.92998056067116852"/>
    <n v="5"/>
    <m/>
    <n v="0.12"/>
    <n v="1"/>
    <n v="0.22959183673469388"/>
    <n v="3"/>
    <n v="0.25"/>
    <n v="3"/>
    <n v="0.01"/>
    <n v="1"/>
    <n v="0.65"/>
    <n v="5"/>
    <n v="5.0000000000000001E-3"/>
    <n v="1"/>
    <n v="2.3333333333333335"/>
    <m/>
    <m/>
    <m/>
    <s v="5% Calamity fund             Access to private sectors financial assistance from LGU &amp; DSWD    but has limited access to resources to respond to hazard."/>
    <n v="2"/>
    <s v="Very limited Equipment and facilities for assistance"/>
    <n v="2"/>
    <s v="Has available infrastructure such as Concrete roads, Dike, covered court, Brgy. Hall, schools, Senior Citizen,Birthing clinic, health center building, Tawag Center,Day Care Center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r>
  <r>
    <x v="0"/>
    <x v="47"/>
    <n v="34.623800000000003"/>
    <n v="4859"/>
    <n v="140.33699362866005"/>
    <n v="30.867362000000004"/>
    <n v="4331.8320000000003"/>
    <n v="0.8915068944227208"/>
    <n v="5"/>
    <m/>
    <n v="2.0099999999999998"/>
    <n v="1"/>
    <n v="0.28882833787465939"/>
    <n v="3"/>
    <n v="0.25"/>
    <n v="3"/>
    <n v="0.01"/>
    <n v="1"/>
    <n v="0.65"/>
    <n v="5"/>
    <n v="5.0000000000000001E-3"/>
    <n v="1"/>
    <n v="2.3333333333333335"/>
    <m/>
    <m/>
    <m/>
    <s v="5% Calamity fund             Access to private sectors financial assistance from LGU &amp; DSWD    but has limited access to resources to respond to hazard."/>
    <n v="2"/>
    <s v="Very limited Equipment and facilities for assistance"/>
    <n v="2"/>
    <s v="Has available infrastructure such as Concrete roads, Dike, covered court, Brgy. Hall,  Day Care Center ,schools,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r>
  <r>
    <x v="3"/>
    <x v="48"/>
    <n v="254.61"/>
    <n v="5933"/>
    <n v="23.302305486822984"/>
    <n v="250.37479999999999"/>
    <n v="5834.3140000000003"/>
    <n v="0.98336659362885559"/>
    <n v="5"/>
    <m/>
    <n v="4.8499999999999996"/>
    <n v="1"/>
    <n v="0.24937655860349128"/>
    <n v="3"/>
    <n v="0.25"/>
    <n v="3"/>
    <n v="0.01"/>
    <n v="1"/>
    <n v="0.45"/>
    <n v="4"/>
    <n v="5.0000000000000001E-3"/>
    <n v="1"/>
    <n v="2.1666666666666665"/>
    <m/>
    <m/>
    <m/>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s,  schools, ,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r>
  <r>
    <x v="1"/>
    <x v="49"/>
    <n v="42.777200000000001"/>
    <n v="2630"/>
    <n v="61.481349877972377"/>
    <n v="29.416499999999999"/>
    <n v="1808.5640000000001"/>
    <n v="0.6876669201520913"/>
    <n v="5"/>
    <m/>
    <n v="0.77"/>
    <n v="1"/>
    <n v="0.2"/>
    <n v="3"/>
    <n v="0.25"/>
    <n v="3"/>
    <n v="0.01"/>
    <n v="1"/>
    <n v="0.65"/>
    <n v="5"/>
    <n v="5.0000000000000001E-3"/>
    <n v="1"/>
    <n v="2.3333333333333335"/>
    <m/>
    <m/>
    <m/>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s,  schools, , health center building but cannot accommodate large number of evacuees during flood"/>
    <n v="2"/>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2.8333333333333335"/>
  </r>
  <r>
    <x v="2"/>
    <x v="50"/>
    <n v="1001.56"/>
    <n v="2529"/>
    <n v="2.5250609049882184"/>
    <n v="4.1962999999999999"/>
    <n v="10.5959"/>
    <n v="4.1897587979438516E-3"/>
    <n v="1"/>
    <m/>
    <n v="2.5099999999999998"/>
    <n v="1"/>
    <n v="0.57761732851985559"/>
    <n v="5"/>
    <n v="0.25"/>
    <n v="3"/>
    <n v="0.01"/>
    <n v="1"/>
    <n v="0.45"/>
    <n v="4"/>
    <n v="5.0000000000000001E-3"/>
    <n v="1"/>
    <n v="2.5"/>
    <m/>
    <m/>
    <m/>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s,  schools, , health center building, women center, senior citizen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r>
  <r>
    <x v="1"/>
    <x v="51"/>
    <n v="1073.51"/>
    <n v="3060"/>
    <n v="2.8504625015137259"/>
    <n v="751.553"/>
    <n v="2142.2710999999999"/>
    <n v="0.70008859477124186"/>
    <n v="5"/>
    <m/>
    <n v="0.64"/>
    <n v="1"/>
    <n v="0.26515151515151514"/>
    <n v="3"/>
    <n v="0.25"/>
    <n v="3"/>
    <n v="0.01"/>
    <n v="1"/>
    <n v="0.45"/>
    <n v="4"/>
    <n v="5.0000000000000001E-3"/>
    <n v="1"/>
    <n v="2.1666666666666665"/>
    <m/>
    <m/>
    <m/>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s,  schools, ,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r>
  <r>
    <x v="0"/>
    <x v="52"/>
    <n v="5.36036"/>
    <n v="465"/>
    <n v="86.747904991455798"/>
    <n v="1.9771559999999999"/>
    <n v="171.5145"/>
    <n v="0.3688483870967742"/>
    <n v="4"/>
    <m/>
    <n v="3.32"/>
    <n v="1"/>
    <n v="0.2857142857142857"/>
    <n v="3"/>
    <n v="0.25"/>
    <n v="3"/>
    <n v="0.01"/>
    <n v="1"/>
    <n v="0.55000000000000004"/>
    <n v="5"/>
    <n v="5.0000000000000001E-3"/>
    <n v="1"/>
    <n v="2.3333333333333335"/>
    <m/>
    <m/>
    <m/>
    <s v="5% Calamity fund             Access to private sectors financial assistance from LGU &amp; DSWD    but has limited access to resources to respond to hazard."/>
    <n v="2"/>
    <s v="Very limited Equipment and facilities for assistance"/>
    <n v="2"/>
    <s v="Has available infrastructure such as Concrete roads, Dike, , Brgy. Hall with day care center ,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r>
  <r>
    <x v="0"/>
    <x v="53"/>
    <n v="17.8658"/>
    <n v="2637"/>
    <n v="147.60044330508569"/>
    <n v="13.283441"/>
    <n v="1960.6357"/>
    <n v="0.74350993553280242"/>
    <n v="5"/>
    <m/>
    <n v="1.2"/>
    <n v="1"/>
    <n v="0.26903553299492383"/>
    <n v="3"/>
    <n v="0.25"/>
    <n v="3"/>
    <n v="0.01"/>
    <n v="1"/>
    <n v="0.65"/>
    <n v="5"/>
    <n v="5.0000000000000001E-3"/>
    <n v="1"/>
    <n v="2.3333333333333335"/>
    <m/>
    <m/>
    <m/>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schools, Day Care Center ,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r>
  <r>
    <x v="2"/>
    <x v="54"/>
    <n v="948.18100000000004"/>
    <n v="2828"/>
    <n v="2.9825529092019352"/>
    <n v="43.013249999999999"/>
    <n v="128.28910000000002"/>
    <n v="4.5363896746817546E-2"/>
    <n v="2"/>
    <m/>
    <n v="0.91"/>
    <n v="1"/>
    <n v="0.27605633802816903"/>
    <n v="3"/>
    <n v="0.25"/>
    <n v="3"/>
    <n v="0.01"/>
    <n v="1"/>
    <n v="0.65"/>
    <n v="5"/>
    <n v="5.0000000000000001E-3"/>
    <n v="1"/>
    <n v="2.3333333333333335"/>
    <m/>
    <m/>
    <m/>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s,  schools, ,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r>
  <r>
    <x v="1"/>
    <x v="55"/>
    <n v="454.61"/>
    <n v="16187"/>
    <n v="35.606343899166319"/>
    <n v="191.70429999999999"/>
    <n v="6825.88"/>
    <n v="0.4216890096991413"/>
    <n v="4"/>
    <m/>
    <n v="2.64"/>
    <n v="1"/>
    <n v="0.1596774193548387"/>
    <n v="3"/>
    <n v="0.25"/>
    <n v="3"/>
    <n v="0.01"/>
    <n v="1"/>
    <n v="0.45"/>
    <n v="4"/>
    <n v="5.0000000000000001E-3"/>
    <n v="1"/>
    <n v="2.1666666666666665"/>
    <m/>
    <m/>
    <m/>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s,  schools, , health center building, function Hall, Birthing Clinic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r>
  <r>
    <x v="1"/>
    <x v="56"/>
    <n v="1652.41"/>
    <n v="2658"/>
    <n v="1.6085596189807614"/>
    <n v="3.2593299999999999E-2"/>
    <n v="5.2428299999999997E-2"/>
    <n v="1.972471783295711E-5"/>
    <n v="1"/>
    <m/>
    <n v="1.06"/>
    <n v="1"/>
    <n v="0.5580645161290323"/>
    <n v="5"/>
    <n v="0.25"/>
    <n v="3"/>
    <n v="0.01"/>
    <n v="1"/>
    <n v="0.55000000000000004"/>
    <n v="5"/>
    <n v="5.0000000000000001E-3"/>
    <n v="1"/>
    <n v="2.6666666666666665"/>
    <m/>
    <m/>
    <m/>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s,  schools, ,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r>
  <r>
    <x v="0"/>
    <x v="57"/>
    <n v="7.8905000000000003"/>
    <n v="43"/>
    <n v="5.4495912806539506"/>
    <n v="7.8904999999999994"/>
    <n v="43.000030000000002"/>
    <n v="1.0000006976744187"/>
    <n v="5"/>
    <m/>
    <n v="6.1"/>
    <n v="2"/>
    <n v="0"/>
    <n v="1"/>
    <n v="0.25"/>
    <n v="3"/>
    <n v="0.01"/>
    <n v="1"/>
    <n v="0.55000000000000004"/>
    <n v="5"/>
    <n v="5.0000000000000001E-3"/>
    <n v="1"/>
    <n v="2.1666666666666665"/>
    <m/>
    <m/>
    <m/>
    <s v="5% Calamity fund             Access to private sectors financial assistance from LGU &amp; DSWD    but has limited access to resources to respond to hazard."/>
    <n v="2"/>
    <s v="Very limited Equipment and facilities for assistance"/>
    <n v="2"/>
    <s v="Has available infrastructure such as Concrete roads, Dike, , Brgy. Hall w/ day care center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r>
  <r>
    <x v="0"/>
    <x v="58"/>
    <n v="6.2890899999999998"/>
    <n v="661"/>
    <n v="105.10264601079011"/>
    <n v="2.6712750000000001"/>
    <n v="280.75909999999999"/>
    <n v="0.42474901664145231"/>
    <n v="4"/>
    <m/>
    <n v="0.31"/>
    <n v="1"/>
    <n v="0"/>
    <n v="1"/>
    <n v="0.25"/>
    <n v="3"/>
    <n v="0.01"/>
    <n v="1"/>
    <n v="0.55000000000000004"/>
    <n v="5"/>
    <n v="5.0000000000000001E-3"/>
    <n v="1"/>
    <n v="2"/>
    <m/>
    <m/>
    <m/>
    <s v="5% Calamity fund             Access to private sectors financial assistance from LGU &amp; DSWD    but has limited access to resources to respond to hazard."/>
    <n v="2"/>
    <s v="Very limited Equipment and facilities for assistance"/>
    <n v="2"/>
    <s v="Has available infrastructure such as Concrete roads, Dike, covered court, Brgy. Hall with Day care Center,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r>
  <r>
    <x v="1"/>
    <x v="59"/>
    <n v="1045.06"/>
    <n v="3487"/>
    <n v="3.3366505272424551"/>
    <n v="106.96285"/>
    <n v="356.89720999999997"/>
    <n v="0.10235079151132778"/>
    <n v="2"/>
    <m/>
    <n v="1.19"/>
    <n v="1"/>
    <n v="0.54196642685851315"/>
    <n v="5"/>
    <n v="0.25"/>
    <n v="3"/>
    <n v="0.01"/>
    <n v="1"/>
    <n v="0.55000000000000004"/>
    <n v="5"/>
    <n v="5.0000000000000001E-3"/>
    <n v="1"/>
    <n v="2.6666666666666665"/>
    <m/>
    <m/>
    <m/>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s,  schools, ,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r>
  <r>
    <x v="0"/>
    <x v="60"/>
    <n v="36.434199999999997"/>
    <n v="3846"/>
    <n v="105.5601605085332"/>
    <n v="32.561300000000003"/>
    <n v="3437.17"/>
    <n v="0.89369994799791996"/>
    <n v="5"/>
    <m/>
    <n v="0.31"/>
    <n v="1"/>
    <n v="0.10948905109489052"/>
    <n v="2"/>
    <n v="0.25"/>
    <n v="3"/>
    <n v="0.01"/>
    <n v="1"/>
    <n v="0.55000000000000004"/>
    <n v="5"/>
    <n v="5.0000000000000001E-3"/>
    <n v="1"/>
    <n v="2.1666666666666665"/>
    <m/>
    <m/>
    <m/>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schools,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r>
  <r>
    <x v="1"/>
    <x v="61"/>
    <n v="577.85699999999997"/>
    <n v="3684"/>
    <n v="6.375279697226131"/>
    <n v="35.957929999999998"/>
    <n v="229.24163000000001"/>
    <n v="6.2226283930510322E-2"/>
    <n v="2"/>
    <m/>
    <n v="0.87"/>
    <n v="1"/>
    <n v="0.45296167247386759"/>
    <n v="4"/>
    <n v="0.25"/>
    <n v="3"/>
    <n v="0.01"/>
    <n v="1"/>
    <n v="0.45"/>
    <n v="4"/>
    <n v="5.0000000000000001E-3"/>
    <n v="1"/>
    <n v="2.3333333333333335"/>
    <m/>
    <m/>
    <m/>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s,  schools, ,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r>
  <r>
    <x v="2"/>
    <x v="62"/>
    <n v="8670.6299999999992"/>
    <n v="5702"/>
    <n v="0.65762234116782758"/>
    <n v="29.356110000000001"/>
    <n v="19.305219999999998"/>
    <n v="3.3856927393896875E-3"/>
    <n v="1"/>
    <m/>
    <n v="0.54"/>
    <n v="1"/>
    <n v="0.2810344827586207"/>
    <n v="3"/>
    <n v="0.25"/>
    <n v="3"/>
    <n v="0.01"/>
    <n v="1"/>
    <n v="0.55000000000000004"/>
    <n v="5"/>
    <n v="5.0000000000000001E-3"/>
    <n v="1"/>
    <n v="2.3333333333333335"/>
    <m/>
    <m/>
    <m/>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s,  schools, ,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r>
  <r>
    <x v="0"/>
    <x v="63"/>
    <n v="5.6246200000000002"/>
    <n v="83"/>
    <n v="14.756552442653904"/>
    <n v="3.9815129999999996"/>
    <n v="58.753599999999992"/>
    <n v="0.70787469879518061"/>
    <n v="5"/>
    <m/>
    <n v="0.62"/>
    <n v="1"/>
    <n v="0"/>
    <n v="1"/>
    <n v="0.25"/>
    <n v="3"/>
    <n v="0.01"/>
    <n v="1"/>
    <n v="0.55000000000000004"/>
    <n v="5"/>
    <n v="5.0000000000000001E-3"/>
    <n v="1"/>
    <n v="2"/>
    <m/>
    <m/>
    <m/>
    <s v="5% Calamity fund             Access to private sectors financial assistance from LGU &amp; DSWD    but has limited access to resources to respond to hazard."/>
    <n v="2"/>
    <s v="Very limited Equipment and facilities for assistance"/>
    <n v="2"/>
    <s v="Has available infrastructure such as Concrete roads, Dike, Brgy. Hall w/ day care center , schools, ,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r>
  <r>
    <x v="1"/>
    <x v="64"/>
    <n v="371.791"/>
    <n v="11173"/>
    <n v="30.05183019492134"/>
    <n v="144.47911999999999"/>
    <n v="4341.857"/>
    <n v="0.3886026134431218"/>
    <n v="4"/>
    <m/>
    <n v="0.11"/>
    <n v="1"/>
    <n v="0.2"/>
    <n v="3"/>
    <n v="0.25"/>
    <n v="3"/>
    <n v="0.01"/>
    <n v="1"/>
    <n v="0.65"/>
    <n v="5"/>
    <n v="5.0000000000000001E-3"/>
    <n v="1"/>
    <n v="2.3333333333333335"/>
    <m/>
    <m/>
    <m/>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s,  schools, ,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3" cacheId="14"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A3:H73" firstHeaderRow="0" firstDataRow="1" firstDataCol="1"/>
  <pivotFields count="39">
    <pivotField axis="axisRow" showAll="0" avgSubtotal="1">
      <items count="5">
        <item x="3"/>
        <item x="1"/>
        <item x="2"/>
        <item x="0"/>
        <item t="avg"/>
      </items>
    </pivotField>
    <pivotField axis="axisRow" showAll="0">
      <items count="66">
        <item x="0"/>
        <item x="1"/>
        <item x="2"/>
        <item x="3"/>
        <item x="4"/>
        <item x="5"/>
        <item x="6"/>
        <item x="7"/>
        <item x="8"/>
        <item x="9"/>
        <item x="10"/>
        <item x="11"/>
        <item x="12"/>
        <item x="13"/>
        <item x="14"/>
        <item x="15"/>
        <item x="16"/>
        <item x="17"/>
        <item x="18"/>
        <item x="19"/>
        <item x="20"/>
        <item x="21"/>
        <item x="22"/>
        <item x="23"/>
        <item x="24"/>
        <item x="25"/>
        <item x="26"/>
        <item x="28"/>
        <item x="29"/>
        <item x="30"/>
        <item x="31"/>
        <item x="32"/>
        <item x="27"/>
        <item x="33"/>
        <item x="34"/>
        <item x="35"/>
        <item x="36"/>
        <item x="38"/>
        <item x="39"/>
        <item x="40"/>
        <item x="41"/>
        <item x="37"/>
        <item x="42"/>
        <item x="43"/>
        <item x="44"/>
        <item x="45"/>
        <item x="46"/>
        <item x="47"/>
        <item x="48"/>
        <item x="49"/>
        <item x="50"/>
        <item x="51"/>
        <item x="52"/>
        <item x="53"/>
        <item x="54"/>
        <item x="55"/>
        <item x="56"/>
        <item x="57"/>
        <item x="58"/>
        <item x="59"/>
        <item x="60"/>
        <item x="61"/>
        <item x="62"/>
        <item x="63"/>
        <item x="64"/>
        <item t="default"/>
      </items>
    </pivotField>
    <pivotField numFmtId="2" showAll="0"/>
    <pivotField numFmtId="1" showAll="0"/>
    <pivotField numFmtId="2" showAll="0"/>
    <pivotField showAll="0"/>
    <pivotField showAll="0"/>
    <pivotField dataField="1" numFmtId="9" showAll="0"/>
    <pivotField showAll="0"/>
    <pivotField showAll="0"/>
    <pivotField dataField="1" showAll="0"/>
    <pivotField showAll="0"/>
    <pivotField dataField="1" numFmtId="9" showAll="0"/>
    <pivotField showAll="0"/>
    <pivotField dataField="1" numFmtId="9" showAll="0"/>
    <pivotField showAll="0"/>
    <pivotField dataField="1" numFmtId="10" showAll="0"/>
    <pivotField showAll="0"/>
    <pivotField dataField="1" numFmtId="9" showAll="0"/>
    <pivotField showAll="0"/>
    <pivotField dataField="1" numFmtId="10" showAll="0"/>
    <pivotField showAll="0"/>
    <pivotField numFmtId="2"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0"/>
    <field x="1"/>
  </rowFields>
  <rowItems count="70">
    <i>
      <x/>
    </i>
    <i r="1">
      <x v="36"/>
    </i>
    <i r="1">
      <x v="43"/>
    </i>
    <i r="1">
      <x v="48"/>
    </i>
    <i>
      <x v="1"/>
    </i>
    <i r="1">
      <x v="1"/>
    </i>
    <i r="1">
      <x v="2"/>
    </i>
    <i r="1">
      <x v="4"/>
    </i>
    <i r="1">
      <x v="5"/>
    </i>
    <i r="1">
      <x v="7"/>
    </i>
    <i r="1">
      <x v="9"/>
    </i>
    <i r="1">
      <x v="10"/>
    </i>
    <i r="1">
      <x v="11"/>
    </i>
    <i r="1">
      <x v="16"/>
    </i>
    <i r="1">
      <x v="17"/>
    </i>
    <i r="1">
      <x v="19"/>
    </i>
    <i r="1">
      <x v="23"/>
    </i>
    <i r="1">
      <x v="32"/>
    </i>
    <i r="1">
      <x v="34"/>
    </i>
    <i r="1">
      <x v="38"/>
    </i>
    <i r="1">
      <x v="44"/>
    </i>
    <i r="1">
      <x v="49"/>
    </i>
    <i r="1">
      <x v="51"/>
    </i>
    <i r="1">
      <x v="55"/>
    </i>
    <i r="1">
      <x v="56"/>
    </i>
    <i r="1">
      <x v="59"/>
    </i>
    <i r="1">
      <x v="61"/>
    </i>
    <i r="1">
      <x v="64"/>
    </i>
    <i>
      <x v="2"/>
    </i>
    <i r="1">
      <x v="3"/>
    </i>
    <i r="1">
      <x v="13"/>
    </i>
    <i r="1">
      <x v="14"/>
    </i>
    <i r="1">
      <x v="15"/>
    </i>
    <i r="1">
      <x v="21"/>
    </i>
    <i r="1">
      <x v="24"/>
    </i>
    <i r="1">
      <x v="25"/>
    </i>
    <i r="1">
      <x v="37"/>
    </i>
    <i r="1">
      <x v="40"/>
    </i>
    <i r="1">
      <x v="41"/>
    </i>
    <i r="1">
      <x v="50"/>
    </i>
    <i r="1">
      <x v="54"/>
    </i>
    <i r="1">
      <x v="62"/>
    </i>
    <i>
      <x v="3"/>
    </i>
    <i r="1">
      <x/>
    </i>
    <i r="1">
      <x v="6"/>
    </i>
    <i r="1">
      <x v="8"/>
    </i>
    <i r="1">
      <x v="12"/>
    </i>
    <i r="1">
      <x v="18"/>
    </i>
    <i r="1">
      <x v="20"/>
    </i>
    <i r="1">
      <x v="22"/>
    </i>
    <i r="1">
      <x v="26"/>
    </i>
    <i r="1">
      <x v="27"/>
    </i>
    <i r="1">
      <x v="28"/>
    </i>
    <i r="1">
      <x v="29"/>
    </i>
    <i r="1">
      <x v="30"/>
    </i>
    <i r="1">
      <x v="31"/>
    </i>
    <i r="1">
      <x v="33"/>
    </i>
    <i r="1">
      <x v="35"/>
    </i>
    <i r="1">
      <x v="39"/>
    </i>
    <i r="1">
      <x v="42"/>
    </i>
    <i r="1">
      <x v="45"/>
    </i>
    <i r="1">
      <x v="46"/>
    </i>
    <i r="1">
      <x v="47"/>
    </i>
    <i r="1">
      <x v="52"/>
    </i>
    <i r="1">
      <x v="53"/>
    </i>
    <i r="1">
      <x v="57"/>
    </i>
    <i r="1">
      <x v="58"/>
    </i>
    <i r="1">
      <x v="60"/>
    </i>
    <i r="1">
      <x v="63"/>
    </i>
    <i t="grand">
      <x/>
    </i>
  </rowItems>
  <colFields count="1">
    <field x="-2"/>
  </colFields>
  <colItems count="7">
    <i>
      <x/>
    </i>
    <i i="1">
      <x v="1"/>
    </i>
    <i i="2">
      <x v="2"/>
    </i>
    <i i="3">
      <x v="3"/>
    </i>
    <i i="4">
      <x v="4"/>
    </i>
    <i i="5">
      <x v="5"/>
    </i>
    <i i="6">
      <x v="6"/>
    </i>
  </colItems>
  <dataFields count="7">
    <dataField name="Sum of Affected population divided by total population" fld="7" baseField="0" baseItem="0"/>
    <dataField name="Sum of % of malnourished individuals" fld="20" baseField="0" baseItem="0"/>
    <dataField name="Sum of % living in informal settlements" fld="10" baseField="0" baseItem="0"/>
    <dataField name="Sum of % of yound and old dependents" fld="14" baseField="0" baseItem="0"/>
    <dataField name="Sum of % of PWDs" fld="16" baseField="0" baseItem="0"/>
    <dataField name="Sum of % living below poverty threshold" fld="18" baseField="0" baseItem="0"/>
    <dataField name="Sum of % of household living in dwelling units made from light materials" fld="12" baseField="0" baseItem="0"/>
  </dataFields>
  <formats count="6">
    <format dxfId="43">
      <pivotArea collapsedLevelsAreSubtotals="1" fieldPosition="0">
        <references count="1">
          <reference field="0" count="1">
            <x v="0"/>
          </reference>
        </references>
      </pivotArea>
    </format>
    <format dxfId="42">
      <pivotArea collapsedLevelsAreSubtotals="1" fieldPosition="0">
        <references count="1">
          <reference field="0" count="1">
            <x v="1"/>
          </reference>
        </references>
      </pivotArea>
    </format>
    <format dxfId="41">
      <pivotArea collapsedLevelsAreSubtotals="1" fieldPosition="0">
        <references count="1">
          <reference field="0" count="1">
            <x v="2"/>
          </reference>
        </references>
      </pivotArea>
    </format>
    <format dxfId="40">
      <pivotArea collapsedLevelsAreSubtotals="1" fieldPosition="0">
        <references count="1">
          <reference field="0" count="1">
            <x v="3"/>
          </reference>
        </references>
      </pivotArea>
    </format>
    <format dxfId="7">
      <pivotArea outline="0" collapsedLevelsAreSubtotals="1" fieldPosition="0">
        <references count="1">
          <reference field="4294967294" count="1" selected="0">
            <x v="2"/>
          </reference>
        </references>
      </pivotArea>
    </format>
    <format dxfId="6">
      <pivotArea dataOnly="0" labelOnly="1" outline="0" fieldPosition="0">
        <references count="1">
          <reference field="4294967294" count="1">
            <x v="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W71"/>
  <sheetViews>
    <sheetView topLeftCell="E8" zoomScale="68" zoomScaleNormal="68" workbookViewId="0">
      <selection activeCell="G11" sqref="G11"/>
    </sheetView>
  </sheetViews>
  <sheetFormatPr defaultColWidth="9.140625" defaultRowHeight="14.25"/>
  <cols>
    <col min="1" max="1" width="23.28515625" style="2" customWidth="1"/>
    <col min="2" max="2" width="14.85546875" style="2" customWidth="1"/>
    <col min="3" max="4" width="12.7109375" style="2" customWidth="1"/>
    <col min="5" max="6" width="20.7109375" style="3" customWidth="1"/>
    <col min="7" max="9" width="12.7109375" style="2" customWidth="1"/>
    <col min="10" max="10" width="16" style="2" customWidth="1"/>
    <col min="11" max="11" width="12.7109375" style="2" customWidth="1"/>
    <col min="12" max="12" width="12.7109375" style="4" customWidth="1"/>
    <col min="13" max="13" width="12.7109375" style="2" customWidth="1"/>
    <col min="14" max="14" width="19.7109375" style="2" customWidth="1"/>
    <col min="15" max="18" width="12.7109375" style="2" customWidth="1"/>
    <col min="19" max="19" width="12.7109375" style="5" customWidth="1"/>
    <col min="20" max="23" width="12.7109375" style="2" customWidth="1"/>
    <col min="24" max="24" width="12.7109375" style="6" customWidth="1"/>
    <col min="25" max="27" width="12.7109375" style="2" customWidth="1"/>
    <col min="28" max="28" width="20.7109375" style="2" customWidth="1"/>
    <col min="29" max="37" width="12.7109375" style="2" customWidth="1"/>
    <col min="38" max="38" width="16.42578125" style="2" customWidth="1"/>
    <col min="39" max="43" width="12.7109375" style="2" customWidth="1"/>
    <col min="44" max="44" width="20.7109375" style="2" customWidth="1"/>
    <col min="45" max="49" width="12.7109375" style="2" customWidth="1"/>
    <col min="50" max="16384" width="9.140625" style="2"/>
  </cols>
  <sheetData>
    <row r="1" spans="1:49">
      <c r="A1" s="1" t="s">
        <v>0</v>
      </c>
    </row>
    <row r="2" spans="1:49" ht="15" thickBot="1"/>
    <row r="3" spans="1:49" ht="21.75" customHeight="1">
      <c r="A3" s="58" t="s">
        <v>1</v>
      </c>
      <c r="B3" s="60" t="s">
        <v>2</v>
      </c>
      <c r="C3" s="60"/>
      <c r="D3" s="60"/>
      <c r="E3" s="61" t="s">
        <v>3</v>
      </c>
      <c r="F3" s="61"/>
      <c r="G3" s="61"/>
      <c r="H3" s="61"/>
      <c r="I3" s="61"/>
      <c r="J3" s="61"/>
      <c r="K3" s="61"/>
      <c r="L3" s="61"/>
      <c r="M3" s="61"/>
      <c r="N3" s="62" t="s">
        <v>4</v>
      </c>
      <c r="O3" s="64" t="s">
        <v>5</v>
      </c>
      <c r="P3" s="64"/>
      <c r="Q3" s="64"/>
      <c r="R3" s="64"/>
      <c r="S3" s="64"/>
      <c r="T3" s="64"/>
      <c r="U3" s="64"/>
      <c r="V3" s="64"/>
      <c r="W3" s="64"/>
      <c r="X3" s="64"/>
      <c r="Y3" s="64"/>
      <c r="Z3" s="64"/>
      <c r="AA3" s="64"/>
      <c r="AB3" s="65" t="s">
        <v>6</v>
      </c>
      <c r="AC3" s="73" t="s">
        <v>7</v>
      </c>
      <c r="AD3" s="73"/>
      <c r="AE3" s="75" t="s">
        <v>8</v>
      </c>
      <c r="AF3" s="75"/>
      <c r="AG3" s="75"/>
      <c r="AH3" s="75"/>
      <c r="AI3" s="75"/>
      <c r="AJ3" s="75"/>
      <c r="AK3" s="75"/>
      <c r="AL3" s="75"/>
      <c r="AM3" s="75"/>
      <c r="AN3" s="75"/>
      <c r="AO3" s="75"/>
      <c r="AP3" s="75"/>
      <c r="AQ3" s="75"/>
      <c r="AR3" s="76" t="s">
        <v>9</v>
      </c>
      <c r="AS3" s="67" t="s">
        <v>10</v>
      </c>
      <c r="AT3" s="67" t="s">
        <v>11</v>
      </c>
      <c r="AU3" s="67" t="s">
        <v>12</v>
      </c>
      <c r="AV3" s="67" t="s">
        <v>13</v>
      </c>
      <c r="AW3" s="69" t="s">
        <v>14</v>
      </c>
    </row>
    <row r="4" spans="1:49" ht="54.75" customHeight="1">
      <c r="A4" s="59"/>
      <c r="B4" s="7" t="s">
        <v>15</v>
      </c>
      <c r="C4" s="7" t="s">
        <v>16</v>
      </c>
      <c r="D4" s="7" t="s">
        <v>17</v>
      </c>
      <c r="E4" s="8" t="s">
        <v>18</v>
      </c>
      <c r="F4" s="8" t="s">
        <v>19</v>
      </c>
      <c r="G4" s="9" t="s">
        <v>20</v>
      </c>
      <c r="H4" s="8" t="s">
        <v>21</v>
      </c>
      <c r="I4" s="8" t="s">
        <v>22</v>
      </c>
      <c r="J4" s="9" t="s">
        <v>23</v>
      </c>
      <c r="K4" s="8" t="s">
        <v>24</v>
      </c>
      <c r="L4" s="10" t="s">
        <v>25</v>
      </c>
      <c r="M4" s="8" t="s">
        <v>26</v>
      </c>
      <c r="N4" s="63"/>
      <c r="O4" s="66" t="s">
        <v>27</v>
      </c>
      <c r="P4" s="66"/>
      <c r="Q4" s="66" t="s">
        <v>28</v>
      </c>
      <c r="R4" s="66"/>
      <c r="S4" s="66" t="s">
        <v>29</v>
      </c>
      <c r="T4" s="66"/>
      <c r="U4" s="66" t="s">
        <v>30</v>
      </c>
      <c r="V4" s="66"/>
      <c r="W4" s="66" t="s">
        <v>31</v>
      </c>
      <c r="X4" s="66"/>
      <c r="Y4" s="71" t="s">
        <v>32</v>
      </c>
      <c r="Z4" s="72"/>
      <c r="AA4" s="11" t="s">
        <v>33</v>
      </c>
      <c r="AB4" s="66"/>
      <c r="AC4" s="74"/>
      <c r="AD4" s="74"/>
      <c r="AE4" s="57" t="s">
        <v>34</v>
      </c>
      <c r="AF4" s="57"/>
      <c r="AG4" s="57" t="s">
        <v>35</v>
      </c>
      <c r="AH4" s="57"/>
      <c r="AI4" s="55" t="s">
        <v>36</v>
      </c>
      <c r="AJ4" s="56"/>
      <c r="AK4" s="57" t="s">
        <v>37</v>
      </c>
      <c r="AL4" s="57"/>
      <c r="AM4" s="57" t="s">
        <v>38</v>
      </c>
      <c r="AN4" s="57"/>
      <c r="AO4" s="55" t="s">
        <v>39</v>
      </c>
      <c r="AP4" s="56"/>
      <c r="AQ4" s="12" t="s">
        <v>40</v>
      </c>
      <c r="AR4" s="57"/>
      <c r="AS4" s="68"/>
      <c r="AT4" s="68"/>
      <c r="AU4" s="68"/>
      <c r="AV4" s="68"/>
      <c r="AW4" s="70"/>
    </row>
    <row r="5" spans="1:49" ht="84.75" customHeight="1" thickBot="1">
      <c r="A5" s="13" t="s">
        <v>41</v>
      </c>
      <c r="B5" s="14"/>
      <c r="C5" s="14" t="s">
        <v>42</v>
      </c>
      <c r="D5" s="14"/>
      <c r="E5" s="15" t="s">
        <v>18</v>
      </c>
      <c r="F5" s="15" t="s">
        <v>19</v>
      </c>
      <c r="G5" s="15" t="s">
        <v>43</v>
      </c>
      <c r="H5" s="15" t="s">
        <v>44</v>
      </c>
      <c r="I5" s="15" t="s">
        <v>45</v>
      </c>
      <c r="J5" s="15" t="s">
        <v>46</v>
      </c>
      <c r="K5" s="15" t="s">
        <v>47</v>
      </c>
      <c r="L5" s="16" t="s">
        <v>48</v>
      </c>
      <c r="M5" s="14" t="s">
        <v>26</v>
      </c>
      <c r="N5" s="14" t="s">
        <v>4</v>
      </c>
      <c r="O5" s="14" t="s">
        <v>49</v>
      </c>
      <c r="P5" s="14" t="s">
        <v>50</v>
      </c>
      <c r="Q5" s="15" t="s">
        <v>51</v>
      </c>
      <c r="R5" s="15" t="s">
        <v>50</v>
      </c>
      <c r="S5" s="17" t="s">
        <v>52</v>
      </c>
      <c r="T5" s="15" t="s">
        <v>50</v>
      </c>
      <c r="U5" s="15" t="s">
        <v>53</v>
      </c>
      <c r="V5" s="15" t="s">
        <v>50</v>
      </c>
      <c r="W5" s="15" t="s">
        <v>54</v>
      </c>
      <c r="X5" s="15" t="s">
        <v>50</v>
      </c>
      <c r="Y5" s="15" t="s">
        <v>55</v>
      </c>
      <c r="Z5" s="15" t="s">
        <v>50</v>
      </c>
      <c r="AA5" s="15" t="s">
        <v>56</v>
      </c>
      <c r="AB5" s="14" t="s">
        <v>6</v>
      </c>
      <c r="AC5" s="14" t="s">
        <v>57</v>
      </c>
      <c r="AD5" s="14" t="s">
        <v>58</v>
      </c>
      <c r="AE5" s="16" t="s">
        <v>184</v>
      </c>
      <c r="AF5" s="15" t="s">
        <v>185</v>
      </c>
      <c r="AG5" s="16" t="s">
        <v>186</v>
      </c>
      <c r="AH5" s="15" t="s">
        <v>187</v>
      </c>
      <c r="AI5" s="16" t="s">
        <v>188</v>
      </c>
      <c r="AJ5" s="15" t="s">
        <v>189</v>
      </c>
      <c r="AK5" s="16" t="s">
        <v>190</v>
      </c>
      <c r="AL5" s="15" t="s">
        <v>191</v>
      </c>
      <c r="AM5" s="16" t="s">
        <v>192</v>
      </c>
      <c r="AN5" s="15" t="s">
        <v>193</v>
      </c>
      <c r="AO5" s="15" t="s">
        <v>194</v>
      </c>
      <c r="AP5" s="15" t="s">
        <v>59</v>
      </c>
      <c r="AQ5" s="15" t="s">
        <v>60</v>
      </c>
      <c r="AR5" s="14"/>
      <c r="AS5" s="14" t="s">
        <v>61</v>
      </c>
      <c r="AT5" s="14"/>
      <c r="AU5" s="14" t="s">
        <v>62</v>
      </c>
      <c r="AV5" s="14" t="s">
        <v>63</v>
      </c>
      <c r="AW5" s="18" t="s">
        <v>64</v>
      </c>
    </row>
    <row r="6" spans="1:49" ht="69" customHeight="1">
      <c r="A6" s="19"/>
      <c r="B6" s="19" t="s">
        <v>183</v>
      </c>
      <c r="C6" s="20">
        <v>6</v>
      </c>
      <c r="D6" s="19"/>
      <c r="E6" s="21" t="s">
        <v>65</v>
      </c>
      <c r="F6" s="22" t="s">
        <v>66</v>
      </c>
      <c r="G6" s="23">
        <v>5.3277999999999999</v>
      </c>
      <c r="H6" s="24">
        <v>778</v>
      </c>
      <c r="I6" s="25">
        <f t="shared" ref="I6:I69" si="0">H6/G6</f>
        <v>146.02650249633996</v>
      </c>
      <c r="J6" s="26">
        <v>2.7391040000000002</v>
      </c>
      <c r="K6" s="27">
        <v>399.98340000000002</v>
      </c>
      <c r="L6" s="28">
        <f t="shared" ref="L6:L69" si="1">K6/H6</f>
        <v>0.51411748071979435</v>
      </c>
      <c r="M6" s="19">
        <v>5</v>
      </c>
      <c r="N6" s="19"/>
      <c r="O6" s="29">
        <v>5.88</v>
      </c>
      <c r="P6" s="19">
        <v>2</v>
      </c>
      <c r="Q6" s="30">
        <v>9.0899999999999995E-2</v>
      </c>
      <c r="R6" s="31">
        <v>2</v>
      </c>
      <c r="S6" s="32">
        <v>0.25</v>
      </c>
      <c r="T6" s="31">
        <v>3</v>
      </c>
      <c r="U6" s="33">
        <v>0.01</v>
      </c>
      <c r="V6" s="34">
        <v>1</v>
      </c>
      <c r="W6" s="35">
        <v>0.65</v>
      </c>
      <c r="X6" s="36">
        <v>5</v>
      </c>
      <c r="Y6" s="33">
        <v>5.0000000000000001E-3</v>
      </c>
      <c r="Z6" s="34">
        <v>1</v>
      </c>
      <c r="AA6" s="37">
        <f>AVERAGE(Z6,X6,V6,T6,R6,P6)</f>
        <v>2.3333333333333335</v>
      </c>
      <c r="AB6" s="19"/>
      <c r="AC6" s="19"/>
      <c r="AD6" s="19"/>
      <c r="AE6" s="38" t="s">
        <v>67</v>
      </c>
      <c r="AF6" s="39">
        <v>2</v>
      </c>
      <c r="AG6" s="40" t="s">
        <v>68</v>
      </c>
      <c r="AH6" s="41">
        <v>2</v>
      </c>
      <c r="AI6" s="38" t="s">
        <v>69</v>
      </c>
      <c r="AJ6" s="41">
        <v>3</v>
      </c>
      <c r="AK6" s="38" t="s">
        <v>70</v>
      </c>
      <c r="AL6" s="39">
        <v>3</v>
      </c>
      <c r="AM6" s="38" t="s">
        <v>71</v>
      </c>
      <c r="AN6" s="39">
        <v>4</v>
      </c>
      <c r="AO6" s="42" t="s">
        <v>72</v>
      </c>
      <c r="AP6" s="43">
        <v>4</v>
      </c>
      <c r="AQ6" s="44">
        <f>AVERAGE(AP6,AN6,AL6,AJ6,AH6,AF6)</f>
        <v>3</v>
      </c>
      <c r="AR6" s="45"/>
      <c r="AS6" s="45"/>
      <c r="AT6" s="45"/>
      <c r="AU6" s="19"/>
      <c r="AV6" s="19"/>
      <c r="AW6" s="19"/>
    </row>
    <row r="7" spans="1:49" ht="86.25" customHeight="1">
      <c r="A7" s="19"/>
      <c r="B7" s="19"/>
      <c r="C7" s="20">
        <v>6</v>
      </c>
      <c r="D7" s="19"/>
      <c r="E7" s="20" t="s">
        <v>73</v>
      </c>
      <c r="F7" s="22" t="s">
        <v>74</v>
      </c>
      <c r="G7" s="23">
        <v>138.46100000000001</v>
      </c>
      <c r="H7" s="24">
        <v>5070</v>
      </c>
      <c r="I7" s="25">
        <f t="shared" si="0"/>
        <v>36.616809065368585</v>
      </c>
      <c r="J7" s="26">
        <v>134.07429999999999</v>
      </c>
      <c r="K7" s="27">
        <v>4909.3720000000003</v>
      </c>
      <c r="L7" s="28">
        <f t="shared" si="1"/>
        <v>0.96831794871794874</v>
      </c>
      <c r="M7" s="19">
        <v>5</v>
      </c>
      <c r="N7" s="19"/>
      <c r="O7" s="19">
        <v>0.71</v>
      </c>
      <c r="P7" s="19">
        <v>1</v>
      </c>
      <c r="Q7" s="30">
        <f>VLOOKUP(F7,[2]Flooding!F8:AK93,15,)</f>
        <v>0.38489208633093525</v>
      </c>
      <c r="R7" s="31">
        <v>4</v>
      </c>
      <c r="S7" s="32">
        <v>0.25</v>
      </c>
      <c r="T7" s="31">
        <v>3</v>
      </c>
      <c r="U7" s="33">
        <v>0.01</v>
      </c>
      <c r="V7" s="34">
        <v>1</v>
      </c>
      <c r="W7" s="35">
        <v>0.65</v>
      </c>
      <c r="X7" s="36">
        <v>5</v>
      </c>
      <c r="Y7" s="33">
        <v>5.0000000000000001E-3</v>
      </c>
      <c r="Z7" s="34">
        <v>1</v>
      </c>
      <c r="AA7" s="37">
        <f t="shared" ref="AA7:AA70" si="2">AVERAGE(Z7,X7,V7,T7,R7,P7)</f>
        <v>2.5</v>
      </c>
      <c r="AB7" s="19"/>
      <c r="AC7" s="19"/>
      <c r="AD7" s="19"/>
      <c r="AE7" s="38" t="s">
        <v>67</v>
      </c>
      <c r="AF7" s="39">
        <v>2</v>
      </c>
      <c r="AG7" s="40" t="s">
        <v>68</v>
      </c>
      <c r="AH7" s="41">
        <v>2</v>
      </c>
      <c r="AI7" s="38" t="s">
        <v>75</v>
      </c>
      <c r="AJ7" s="41">
        <v>3</v>
      </c>
      <c r="AK7" s="38" t="s">
        <v>70</v>
      </c>
      <c r="AL7" s="39">
        <v>3</v>
      </c>
      <c r="AM7" s="38" t="s">
        <v>71</v>
      </c>
      <c r="AN7" s="39">
        <v>4</v>
      </c>
      <c r="AO7" s="42" t="s">
        <v>72</v>
      </c>
      <c r="AP7" s="43">
        <v>4</v>
      </c>
      <c r="AQ7" s="44">
        <f t="shared" ref="AQ7:AQ70" si="3">AVERAGE(AP7,AN7,AL7,AJ7,AH7,AF7)</f>
        <v>3</v>
      </c>
      <c r="AR7" s="45"/>
      <c r="AS7" s="45"/>
      <c r="AT7" s="45"/>
      <c r="AU7" s="19"/>
      <c r="AV7" s="19"/>
      <c r="AW7" s="19"/>
    </row>
    <row r="8" spans="1:49" ht="69" customHeight="1">
      <c r="A8" s="19"/>
      <c r="B8" s="19"/>
      <c r="C8" s="20">
        <v>6</v>
      </c>
      <c r="D8" s="19"/>
      <c r="E8" s="20" t="s">
        <v>73</v>
      </c>
      <c r="F8" s="22" t="s">
        <v>76</v>
      </c>
      <c r="G8" s="23">
        <v>695.65800000000002</v>
      </c>
      <c r="H8" s="24">
        <v>12656</v>
      </c>
      <c r="I8" s="25">
        <f t="shared" si="0"/>
        <v>18.192847634901057</v>
      </c>
      <c r="J8" s="26">
        <v>691.18360000000007</v>
      </c>
      <c r="K8" s="27">
        <v>12574.566000000001</v>
      </c>
      <c r="L8" s="28">
        <f t="shared" si="1"/>
        <v>0.99356558154235153</v>
      </c>
      <c r="M8" s="19">
        <v>5</v>
      </c>
      <c r="N8" s="19"/>
      <c r="O8" s="19">
        <v>7.02</v>
      </c>
      <c r="P8" s="19">
        <v>2</v>
      </c>
      <c r="Q8" s="30">
        <f>VLOOKUP(F8,[2]Flooding!F9:AK94,15,)</f>
        <v>0.35311572700296734</v>
      </c>
      <c r="R8" s="31"/>
      <c r="S8" s="32">
        <v>0.25</v>
      </c>
      <c r="T8" s="31">
        <v>3</v>
      </c>
      <c r="U8" s="33">
        <v>0.01</v>
      </c>
      <c r="V8" s="34">
        <v>1</v>
      </c>
      <c r="W8" s="35">
        <v>0.45</v>
      </c>
      <c r="X8" s="36">
        <v>4</v>
      </c>
      <c r="Y8" s="33">
        <v>5.0000000000000001E-3</v>
      </c>
      <c r="Z8" s="34">
        <v>1</v>
      </c>
      <c r="AA8" s="37">
        <f t="shared" si="2"/>
        <v>2.2000000000000002</v>
      </c>
      <c r="AB8" s="19"/>
      <c r="AC8" s="19"/>
      <c r="AD8" s="19"/>
      <c r="AE8" s="38" t="s">
        <v>67</v>
      </c>
      <c r="AF8" s="39">
        <v>2</v>
      </c>
      <c r="AG8" s="40" t="s">
        <v>68</v>
      </c>
      <c r="AH8" s="41">
        <v>2</v>
      </c>
      <c r="AI8" s="38" t="s">
        <v>77</v>
      </c>
      <c r="AJ8" s="41">
        <v>3</v>
      </c>
      <c r="AK8" s="38" t="s">
        <v>70</v>
      </c>
      <c r="AL8" s="39">
        <v>3</v>
      </c>
      <c r="AM8" s="38" t="s">
        <v>71</v>
      </c>
      <c r="AN8" s="39">
        <v>4</v>
      </c>
      <c r="AO8" s="42" t="s">
        <v>72</v>
      </c>
      <c r="AP8" s="43">
        <v>4</v>
      </c>
      <c r="AQ8" s="44">
        <f t="shared" si="3"/>
        <v>3</v>
      </c>
      <c r="AR8" s="45"/>
      <c r="AS8" s="45"/>
      <c r="AT8" s="45"/>
      <c r="AU8" s="19"/>
      <c r="AV8" s="19"/>
      <c r="AW8" s="19"/>
    </row>
    <row r="9" spans="1:49" ht="69" customHeight="1">
      <c r="A9" s="19"/>
      <c r="B9" s="19"/>
      <c r="C9" s="20">
        <v>6</v>
      </c>
      <c r="D9" s="19"/>
      <c r="E9" s="20" t="s">
        <v>78</v>
      </c>
      <c r="F9" s="22" t="s">
        <v>79</v>
      </c>
      <c r="G9" s="23">
        <v>1295.1500000000001</v>
      </c>
      <c r="H9" s="24">
        <v>2981</v>
      </c>
      <c r="I9" s="25">
        <f t="shared" si="0"/>
        <v>2.3016638999343706</v>
      </c>
      <c r="J9" s="26">
        <v>120.89913000000001</v>
      </c>
      <c r="K9" s="27">
        <v>278.2688</v>
      </c>
      <c r="L9" s="28">
        <f t="shared" si="1"/>
        <v>9.3347467292854744E-2</v>
      </c>
      <c r="M9" s="19">
        <v>2</v>
      </c>
      <c r="N9" s="19"/>
      <c r="O9" s="19">
        <v>0</v>
      </c>
      <c r="P9" s="19">
        <v>1</v>
      </c>
      <c r="Q9" s="30">
        <f>VLOOKUP(F9,[2]Flooding!F10:AK95,15,)</f>
        <v>0.41176470588235292</v>
      </c>
      <c r="R9" s="31">
        <v>4</v>
      </c>
      <c r="S9" s="32">
        <v>0.25</v>
      </c>
      <c r="T9" s="31">
        <v>3</v>
      </c>
      <c r="U9" s="33">
        <v>0.01</v>
      </c>
      <c r="V9" s="34">
        <v>1</v>
      </c>
      <c r="W9" s="35">
        <v>0.45</v>
      </c>
      <c r="X9" s="36">
        <v>4</v>
      </c>
      <c r="Y9" s="33">
        <v>5.0000000000000001E-3</v>
      </c>
      <c r="Z9" s="34">
        <v>1</v>
      </c>
      <c r="AA9" s="37">
        <f t="shared" si="2"/>
        <v>2.3333333333333335</v>
      </c>
      <c r="AB9" s="19"/>
      <c r="AC9" s="19"/>
      <c r="AD9" s="19"/>
      <c r="AE9" s="38" t="s">
        <v>67</v>
      </c>
      <c r="AF9" s="39">
        <v>2</v>
      </c>
      <c r="AG9" s="40" t="s">
        <v>68</v>
      </c>
      <c r="AH9" s="41">
        <v>2</v>
      </c>
      <c r="AI9" s="38" t="s">
        <v>80</v>
      </c>
      <c r="AJ9" s="41">
        <v>3</v>
      </c>
      <c r="AK9" s="38" t="s">
        <v>70</v>
      </c>
      <c r="AL9" s="39">
        <v>3</v>
      </c>
      <c r="AM9" s="38" t="s">
        <v>71</v>
      </c>
      <c r="AN9" s="39">
        <v>4</v>
      </c>
      <c r="AO9" s="42" t="s">
        <v>72</v>
      </c>
      <c r="AP9" s="43">
        <v>4</v>
      </c>
      <c r="AQ9" s="44">
        <f t="shared" si="3"/>
        <v>3</v>
      </c>
      <c r="AR9" s="45"/>
      <c r="AS9" s="45"/>
      <c r="AT9" s="45"/>
      <c r="AU9" s="19"/>
      <c r="AV9" s="19"/>
      <c r="AW9" s="19"/>
    </row>
    <row r="10" spans="1:49" ht="69" customHeight="1">
      <c r="A10" s="19"/>
      <c r="B10" s="19"/>
      <c r="C10" s="20">
        <v>6</v>
      </c>
      <c r="D10" s="19"/>
      <c r="E10" s="20" t="s">
        <v>73</v>
      </c>
      <c r="F10" s="22" t="s">
        <v>81</v>
      </c>
      <c r="G10" s="23">
        <v>849.21500000000003</v>
      </c>
      <c r="H10" s="24">
        <v>1660</v>
      </c>
      <c r="I10" s="25">
        <f t="shared" si="0"/>
        <v>1.9547464423025971</v>
      </c>
      <c r="J10" s="26">
        <v>118.26579999999998</v>
      </c>
      <c r="K10" s="27">
        <v>231.18029999999999</v>
      </c>
      <c r="L10" s="28">
        <f t="shared" si="1"/>
        <v>0.13926524096385542</v>
      </c>
      <c r="M10" s="19">
        <v>2</v>
      </c>
      <c r="N10" s="19"/>
      <c r="O10" s="19">
        <v>1.95</v>
      </c>
      <c r="P10" s="19">
        <v>1</v>
      </c>
      <c r="Q10" s="30">
        <f>VLOOKUP(F10,[2]Flooding!F11:AK96,15,)</f>
        <v>0.58196721311475408</v>
      </c>
      <c r="R10" s="31">
        <v>5</v>
      </c>
      <c r="S10" s="32">
        <v>0.25</v>
      </c>
      <c r="T10" s="31">
        <v>3</v>
      </c>
      <c r="U10" s="33">
        <v>0.01</v>
      </c>
      <c r="V10" s="34">
        <v>1</v>
      </c>
      <c r="W10" s="35">
        <v>0.55000000000000004</v>
      </c>
      <c r="X10" s="36">
        <v>5</v>
      </c>
      <c r="Y10" s="33">
        <v>5.0000000000000001E-3</v>
      </c>
      <c r="Z10" s="34">
        <v>1</v>
      </c>
      <c r="AA10" s="37">
        <f t="shared" si="2"/>
        <v>2.6666666666666665</v>
      </c>
      <c r="AB10" s="19"/>
      <c r="AC10" s="19"/>
      <c r="AD10" s="19"/>
      <c r="AE10" s="38" t="s">
        <v>67</v>
      </c>
      <c r="AF10" s="39">
        <v>2</v>
      </c>
      <c r="AG10" s="40" t="s">
        <v>68</v>
      </c>
      <c r="AH10" s="41">
        <v>2</v>
      </c>
      <c r="AI10" s="38" t="s">
        <v>82</v>
      </c>
      <c r="AJ10" s="41">
        <v>3</v>
      </c>
      <c r="AK10" s="38" t="s">
        <v>70</v>
      </c>
      <c r="AL10" s="39">
        <v>3</v>
      </c>
      <c r="AM10" s="38" t="s">
        <v>71</v>
      </c>
      <c r="AN10" s="39">
        <v>4</v>
      </c>
      <c r="AO10" s="42" t="s">
        <v>72</v>
      </c>
      <c r="AP10" s="43">
        <v>4</v>
      </c>
      <c r="AQ10" s="44">
        <f t="shared" si="3"/>
        <v>3</v>
      </c>
      <c r="AR10" s="45"/>
      <c r="AS10" s="45"/>
      <c r="AT10" s="45"/>
      <c r="AU10" s="19"/>
      <c r="AV10" s="19"/>
      <c r="AW10" s="19"/>
    </row>
    <row r="11" spans="1:49" ht="69" customHeight="1">
      <c r="A11" s="19"/>
      <c r="B11" s="19"/>
      <c r="C11" s="20">
        <v>6</v>
      </c>
      <c r="D11" s="19"/>
      <c r="E11" s="20" t="s">
        <v>73</v>
      </c>
      <c r="F11" s="22" t="s">
        <v>83</v>
      </c>
      <c r="G11" s="23">
        <v>1025.6500000000001</v>
      </c>
      <c r="H11" s="24">
        <v>11308</v>
      </c>
      <c r="I11" s="25">
        <f t="shared" si="0"/>
        <v>11.025203529469117</v>
      </c>
      <c r="J11" s="26">
        <v>419.41329999999999</v>
      </c>
      <c r="K11" s="27">
        <v>4624.1100000000006</v>
      </c>
      <c r="L11" s="28">
        <f t="shared" si="1"/>
        <v>0.40892377078174746</v>
      </c>
      <c r="M11" s="19">
        <v>4</v>
      </c>
      <c r="N11" s="19"/>
      <c r="O11" s="19">
        <v>0</v>
      </c>
      <c r="P11" s="19">
        <v>1</v>
      </c>
      <c r="Q11" s="30">
        <f>VLOOKUP(F11,[2]Flooding!F12:AK97,15,)</f>
        <v>0.30351437699680511</v>
      </c>
      <c r="R11" s="31">
        <v>3</v>
      </c>
      <c r="S11" s="32">
        <v>0.25</v>
      </c>
      <c r="T11" s="31">
        <v>3</v>
      </c>
      <c r="U11" s="33">
        <v>0.01</v>
      </c>
      <c r="V11" s="34">
        <v>1</v>
      </c>
      <c r="W11" s="35">
        <v>0.65</v>
      </c>
      <c r="X11" s="36">
        <v>5</v>
      </c>
      <c r="Y11" s="33">
        <v>5.0000000000000001E-3</v>
      </c>
      <c r="Z11" s="34">
        <v>1</v>
      </c>
      <c r="AA11" s="37">
        <f t="shared" si="2"/>
        <v>2.3333333333333335</v>
      </c>
      <c r="AB11" s="19"/>
      <c r="AC11" s="19"/>
      <c r="AD11" s="19"/>
      <c r="AE11" s="38" t="s">
        <v>67</v>
      </c>
      <c r="AF11" s="39">
        <v>2</v>
      </c>
      <c r="AG11" s="40" t="s">
        <v>68</v>
      </c>
      <c r="AH11" s="41">
        <v>2</v>
      </c>
      <c r="AI11" s="38" t="s">
        <v>84</v>
      </c>
      <c r="AJ11" s="41">
        <v>2</v>
      </c>
      <c r="AK11" s="38" t="s">
        <v>70</v>
      </c>
      <c r="AL11" s="39">
        <v>3</v>
      </c>
      <c r="AM11" s="38" t="s">
        <v>71</v>
      </c>
      <c r="AN11" s="39">
        <v>4</v>
      </c>
      <c r="AO11" s="42" t="s">
        <v>72</v>
      </c>
      <c r="AP11" s="43">
        <v>4</v>
      </c>
      <c r="AQ11" s="44">
        <f t="shared" si="3"/>
        <v>2.8333333333333335</v>
      </c>
      <c r="AR11" s="45"/>
      <c r="AS11" s="45"/>
      <c r="AT11" s="45"/>
      <c r="AU11" s="19"/>
      <c r="AV11" s="19"/>
      <c r="AW11" s="19"/>
    </row>
    <row r="12" spans="1:49" ht="69" customHeight="1">
      <c r="A12" s="19"/>
      <c r="B12" s="19"/>
      <c r="C12" s="20">
        <v>6</v>
      </c>
      <c r="D12" s="19"/>
      <c r="E12" s="20" t="s">
        <v>65</v>
      </c>
      <c r="F12" s="22" t="s">
        <v>85</v>
      </c>
      <c r="G12" s="23">
        <v>57.914499999999997</v>
      </c>
      <c r="H12" s="24">
        <v>5376</v>
      </c>
      <c r="I12" s="25">
        <f t="shared" si="0"/>
        <v>92.826494228561074</v>
      </c>
      <c r="J12" s="26">
        <v>40.387900000000002</v>
      </c>
      <c r="K12" s="27">
        <v>3749.0709999999999</v>
      </c>
      <c r="L12" s="28">
        <f t="shared" si="1"/>
        <v>0.69737183779761902</v>
      </c>
      <c r="M12" s="19">
        <v>5</v>
      </c>
      <c r="N12" s="19"/>
      <c r="O12" s="19">
        <v>10</v>
      </c>
      <c r="P12" s="19">
        <v>2</v>
      </c>
      <c r="Q12" s="30">
        <f>VLOOKUP(F12,[2]Flooding!F13:AK98,15,)</f>
        <v>0.21370967741935484</v>
      </c>
      <c r="R12" s="31">
        <v>3</v>
      </c>
      <c r="S12" s="32">
        <v>0.25</v>
      </c>
      <c r="T12" s="31">
        <v>3</v>
      </c>
      <c r="U12" s="33">
        <v>0.01</v>
      </c>
      <c r="V12" s="34">
        <v>1</v>
      </c>
      <c r="W12" s="35">
        <v>0.65</v>
      </c>
      <c r="X12" s="36">
        <v>5</v>
      </c>
      <c r="Y12" s="33">
        <v>5.0000000000000001E-3</v>
      </c>
      <c r="Z12" s="34">
        <v>1</v>
      </c>
      <c r="AA12" s="37">
        <f t="shared" si="2"/>
        <v>2.5</v>
      </c>
      <c r="AB12" s="19"/>
      <c r="AC12" s="19"/>
      <c r="AD12" s="19"/>
      <c r="AE12" s="38" t="s">
        <v>67</v>
      </c>
      <c r="AF12" s="39">
        <v>2</v>
      </c>
      <c r="AG12" s="40" t="s">
        <v>68</v>
      </c>
      <c r="AH12" s="41">
        <v>2</v>
      </c>
      <c r="AI12" s="38" t="s">
        <v>86</v>
      </c>
      <c r="AJ12" s="41">
        <v>2</v>
      </c>
      <c r="AK12" s="38" t="s">
        <v>70</v>
      </c>
      <c r="AL12" s="39">
        <v>3</v>
      </c>
      <c r="AM12" s="38" t="s">
        <v>71</v>
      </c>
      <c r="AN12" s="39">
        <v>4</v>
      </c>
      <c r="AO12" s="42" t="s">
        <v>72</v>
      </c>
      <c r="AP12" s="43">
        <v>4</v>
      </c>
      <c r="AQ12" s="44">
        <f t="shared" si="3"/>
        <v>2.8333333333333335</v>
      </c>
      <c r="AR12" s="45"/>
      <c r="AS12" s="45"/>
      <c r="AT12" s="45"/>
      <c r="AU12" s="19"/>
      <c r="AV12" s="19"/>
      <c r="AW12" s="19"/>
    </row>
    <row r="13" spans="1:49" ht="69" customHeight="1">
      <c r="A13" s="19"/>
      <c r="B13" s="19"/>
      <c r="C13" s="20">
        <v>6</v>
      </c>
      <c r="D13" s="19"/>
      <c r="E13" s="20" t="s">
        <v>73</v>
      </c>
      <c r="F13" s="22" t="s">
        <v>87</v>
      </c>
      <c r="G13" s="23">
        <v>279.12700000000001</v>
      </c>
      <c r="H13" s="24">
        <v>1823</v>
      </c>
      <c r="I13" s="25">
        <f t="shared" si="0"/>
        <v>6.5310772515736559</v>
      </c>
      <c r="J13" s="26">
        <v>275.84640000000002</v>
      </c>
      <c r="K13" s="27">
        <v>1801.576</v>
      </c>
      <c r="L13" s="28">
        <f t="shared" si="1"/>
        <v>0.98824794295117935</v>
      </c>
      <c r="M13" s="19">
        <v>5</v>
      </c>
      <c r="N13" s="19"/>
      <c r="O13" s="19">
        <v>0</v>
      </c>
      <c r="P13" s="19">
        <v>1</v>
      </c>
      <c r="Q13" s="30">
        <f>VLOOKUP(F13,[2]Flooding!F14:AK99,15,)</f>
        <v>0.2937062937062937</v>
      </c>
      <c r="R13" s="31">
        <v>3</v>
      </c>
      <c r="S13" s="32">
        <v>0.25</v>
      </c>
      <c r="T13" s="31">
        <v>3</v>
      </c>
      <c r="U13" s="33">
        <v>0.01</v>
      </c>
      <c r="V13" s="34">
        <v>1</v>
      </c>
      <c r="W13" s="35">
        <v>0.55000000000000004</v>
      </c>
      <c r="X13" s="36">
        <v>5</v>
      </c>
      <c r="Y13" s="33">
        <v>5.0000000000000001E-3</v>
      </c>
      <c r="Z13" s="34">
        <v>1</v>
      </c>
      <c r="AA13" s="37">
        <f t="shared" si="2"/>
        <v>2.3333333333333335</v>
      </c>
      <c r="AB13" s="19"/>
      <c r="AC13" s="19"/>
      <c r="AD13" s="19"/>
      <c r="AE13" s="38" t="s">
        <v>67</v>
      </c>
      <c r="AF13" s="39">
        <v>2</v>
      </c>
      <c r="AG13" s="40" t="s">
        <v>68</v>
      </c>
      <c r="AH13" s="41">
        <v>2</v>
      </c>
      <c r="AI13" s="38" t="s">
        <v>88</v>
      </c>
      <c r="AJ13" s="41">
        <v>3</v>
      </c>
      <c r="AK13" s="38" t="s">
        <v>70</v>
      </c>
      <c r="AL13" s="39">
        <v>3</v>
      </c>
      <c r="AM13" s="38" t="s">
        <v>71</v>
      </c>
      <c r="AN13" s="39">
        <v>4</v>
      </c>
      <c r="AO13" s="42" t="s">
        <v>72</v>
      </c>
      <c r="AP13" s="43">
        <v>4</v>
      </c>
      <c r="AQ13" s="44">
        <f t="shared" si="3"/>
        <v>3</v>
      </c>
      <c r="AR13" s="45"/>
      <c r="AS13" s="45"/>
      <c r="AT13" s="45"/>
      <c r="AU13" s="19"/>
      <c r="AV13" s="19"/>
      <c r="AW13" s="19"/>
    </row>
    <row r="14" spans="1:49" ht="69" customHeight="1">
      <c r="A14" s="19"/>
      <c r="B14" s="19"/>
      <c r="C14" s="20">
        <v>6</v>
      </c>
      <c r="D14" s="19"/>
      <c r="E14" s="20" t="s">
        <v>65</v>
      </c>
      <c r="F14" s="22" t="s">
        <v>89</v>
      </c>
      <c r="G14" s="23">
        <v>102.758</v>
      </c>
      <c r="H14" s="24">
        <v>4921</v>
      </c>
      <c r="I14" s="25">
        <f t="shared" si="0"/>
        <v>47.889215438214059</v>
      </c>
      <c r="J14" s="26">
        <v>102.7578</v>
      </c>
      <c r="K14" s="27">
        <v>4920.9850000000006</v>
      </c>
      <c r="L14" s="28">
        <f t="shared" si="1"/>
        <v>0.99999695183905724</v>
      </c>
      <c r="M14" s="19">
        <v>5</v>
      </c>
      <c r="N14" s="19"/>
      <c r="O14" s="19">
        <v>4.34</v>
      </c>
      <c r="P14" s="19">
        <v>1</v>
      </c>
      <c r="Q14" s="30">
        <f>VLOOKUP(F14,[2]Flooding!F15:AK100,15,)</f>
        <v>0.30379746835443039</v>
      </c>
      <c r="R14" s="31">
        <v>3</v>
      </c>
      <c r="S14" s="32">
        <v>0.25</v>
      </c>
      <c r="T14" s="31">
        <v>3</v>
      </c>
      <c r="U14" s="33">
        <v>0.01</v>
      </c>
      <c r="V14" s="34">
        <v>1</v>
      </c>
      <c r="W14" s="35">
        <v>0.65</v>
      </c>
      <c r="X14" s="36">
        <v>5</v>
      </c>
      <c r="Y14" s="33">
        <v>5.0000000000000001E-3</v>
      </c>
      <c r="Z14" s="34">
        <v>1</v>
      </c>
      <c r="AA14" s="37">
        <f t="shared" si="2"/>
        <v>2.3333333333333335</v>
      </c>
      <c r="AB14" s="19"/>
      <c r="AC14" s="19"/>
      <c r="AD14" s="19"/>
      <c r="AE14" s="38" t="s">
        <v>67</v>
      </c>
      <c r="AF14" s="39">
        <v>2</v>
      </c>
      <c r="AG14" s="40" t="s">
        <v>68</v>
      </c>
      <c r="AH14" s="41">
        <v>2</v>
      </c>
      <c r="AI14" s="38" t="s">
        <v>90</v>
      </c>
      <c r="AJ14" s="41">
        <v>3</v>
      </c>
      <c r="AK14" s="38" t="s">
        <v>70</v>
      </c>
      <c r="AL14" s="39">
        <v>3</v>
      </c>
      <c r="AM14" s="38" t="s">
        <v>71</v>
      </c>
      <c r="AN14" s="39">
        <v>4</v>
      </c>
      <c r="AO14" s="42" t="s">
        <v>72</v>
      </c>
      <c r="AP14" s="43">
        <v>4</v>
      </c>
      <c r="AQ14" s="44">
        <f t="shared" si="3"/>
        <v>3</v>
      </c>
      <c r="AR14" s="45"/>
      <c r="AS14" s="45"/>
      <c r="AT14" s="45"/>
      <c r="AU14" s="19"/>
      <c r="AV14" s="19"/>
      <c r="AW14" s="19"/>
    </row>
    <row r="15" spans="1:49" ht="69" customHeight="1">
      <c r="A15" s="19"/>
      <c r="B15" s="19"/>
      <c r="C15" s="20">
        <v>6</v>
      </c>
      <c r="D15" s="19"/>
      <c r="E15" s="20" t="s">
        <v>73</v>
      </c>
      <c r="F15" s="22" t="s">
        <v>91</v>
      </c>
      <c r="G15" s="23">
        <v>1032.48</v>
      </c>
      <c r="H15" s="24">
        <v>4925</v>
      </c>
      <c r="I15" s="25">
        <f t="shared" si="0"/>
        <v>4.7700681853401514</v>
      </c>
      <c r="J15" s="26">
        <v>223.4323</v>
      </c>
      <c r="K15" s="27">
        <v>1065.7873999999999</v>
      </c>
      <c r="L15" s="28">
        <f t="shared" si="1"/>
        <v>0.21640353299492385</v>
      </c>
      <c r="M15" s="19">
        <v>3</v>
      </c>
      <c r="N15" s="19"/>
      <c r="O15" s="19">
        <v>0</v>
      </c>
      <c r="P15" s="19">
        <v>1</v>
      </c>
      <c r="Q15" s="30">
        <f>VLOOKUP(F15,[2]Flooding!F16:AK101,15,)</f>
        <v>0.41849148418491483</v>
      </c>
      <c r="R15" s="31">
        <v>4</v>
      </c>
      <c r="S15" s="32">
        <v>0.25</v>
      </c>
      <c r="T15" s="31">
        <v>3</v>
      </c>
      <c r="U15" s="33">
        <v>0.01</v>
      </c>
      <c r="V15" s="34">
        <v>1</v>
      </c>
      <c r="W15" s="35">
        <v>0.55000000000000004</v>
      </c>
      <c r="X15" s="36">
        <v>5</v>
      </c>
      <c r="Y15" s="33">
        <v>5.0000000000000001E-3</v>
      </c>
      <c r="Z15" s="34">
        <v>1</v>
      </c>
      <c r="AA15" s="37">
        <f t="shared" si="2"/>
        <v>2.5</v>
      </c>
      <c r="AB15" s="19"/>
      <c r="AC15" s="19"/>
      <c r="AD15" s="19"/>
      <c r="AE15" s="38" t="s">
        <v>67</v>
      </c>
      <c r="AF15" s="39">
        <v>2</v>
      </c>
      <c r="AG15" s="40" t="s">
        <v>68</v>
      </c>
      <c r="AH15" s="41">
        <v>2</v>
      </c>
      <c r="AI15" s="38" t="s">
        <v>92</v>
      </c>
      <c r="AJ15" s="41">
        <v>3</v>
      </c>
      <c r="AK15" s="38" t="s">
        <v>70</v>
      </c>
      <c r="AL15" s="39">
        <v>3</v>
      </c>
      <c r="AM15" s="38" t="s">
        <v>71</v>
      </c>
      <c r="AN15" s="39">
        <v>4</v>
      </c>
      <c r="AO15" s="42" t="s">
        <v>72</v>
      </c>
      <c r="AP15" s="43">
        <v>4</v>
      </c>
      <c r="AQ15" s="44">
        <f t="shared" si="3"/>
        <v>3</v>
      </c>
      <c r="AR15" s="45"/>
      <c r="AS15" s="45"/>
      <c r="AT15" s="45"/>
      <c r="AU15" s="19"/>
      <c r="AV15" s="19"/>
      <c r="AW15" s="19"/>
    </row>
    <row r="16" spans="1:49" ht="69" customHeight="1">
      <c r="A16" s="19"/>
      <c r="B16" s="19"/>
      <c r="C16" s="20">
        <v>6</v>
      </c>
      <c r="D16" s="19"/>
      <c r="E16" s="20" t="s">
        <v>73</v>
      </c>
      <c r="F16" s="22" t="s">
        <v>93</v>
      </c>
      <c r="G16" s="23">
        <v>497.05599999999998</v>
      </c>
      <c r="H16" s="24">
        <v>4235</v>
      </c>
      <c r="I16" s="25">
        <f t="shared" si="0"/>
        <v>8.5201667417755758</v>
      </c>
      <c r="J16" s="26">
        <v>472.75890000000004</v>
      </c>
      <c r="K16" s="27">
        <v>4027.9849999999997</v>
      </c>
      <c r="L16" s="28">
        <f t="shared" si="1"/>
        <v>0.95111806375442731</v>
      </c>
      <c r="M16" s="19">
        <v>5</v>
      </c>
      <c r="N16" s="19"/>
      <c r="O16" s="19">
        <v>2.1800000000000002</v>
      </c>
      <c r="P16" s="19">
        <v>1</v>
      </c>
      <c r="Q16" s="30">
        <f>VLOOKUP(F16,[2]Flooding!F17:AK102,15,)</f>
        <v>0.38047138047138046</v>
      </c>
      <c r="R16" s="31">
        <v>4</v>
      </c>
      <c r="S16" s="32">
        <v>0.25</v>
      </c>
      <c r="T16" s="31">
        <v>3</v>
      </c>
      <c r="U16" s="33">
        <v>0.01</v>
      </c>
      <c r="V16" s="34">
        <v>1</v>
      </c>
      <c r="W16" s="35">
        <v>0.55000000000000004</v>
      </c>
      <c r="X16" s="36">
        <v>5</v>
      </c>
      <c r="Y16" s="33">
        <v>5.0000000000000001E-3</v>
      </c>
      <c r="Z16" s="34">
        <v>1</v>
      </c>
      <c r="AA16" s="37">
        <f t="shared" si="2"/>
        <v>2.5</v>
      </c>
      <c r="AB16" s="19"/>
      <c r="AC16" s="19"/>
      <c r="AD16" s="19"/>
      <c r="AE16" s="38" t="s">
        <v>67</v>
      </c>
      <c r="AF16" s="39">
        <v>2</v>
      </c>
      <c r="AG16" s="40" t="s">
        <v>68</v>
      </c>
      <c r="AH16" s="41">
        <v>2</v>
      </c>
      <c r="AI16" s="38" t="s">
        <v>94</v>
      </c>
      <c r="AJ16" s="41">
        <v>2</v>
      </c>
      <c r="AK16" s="38" t="s">
        <v>70</v>
      </c>
      <c r="AL16" s="39">
        <v>3</v>
      </c>
      <c r="AM16" s="38" t="s">
        <v>71</v>
      </c>
      <c r="AN16" s="39">
        <v>4</v>
      </c>
      <c r="AO16" s="42" t="s">
        <v>72</v>
      </c>
      <c r="AP16" s="43">
        <v>4</v>
      </c>
      <c r="AQ16" s="44">
        <f t="shared" si="3"/>
        <v>2.8333333333333335</v>
      </c>
      <c r="AR16" s="45"/>
      <c r="AS16" s="45"/>
      <c r="AT16" s="45"/>
      <c r="AU16" s="19"/>
      <c r="AV16" s="19"/>
      <c r="AW16" s="19"/>
    </row>
    <row r="17" spans="1:49" ht="69" customHeight="1">
      <c r="A17" s="19"/>
      <c r="B17" s="19"/>
      <c r="C17" s="20">
        <v>6</v>
      </c>
      <c r="D17" s="19"/>
      <c r="E17" s="20" t="s">
        <v>73</v>
      </c>
      <c r="F17" s="22" t="s">
        <v>95</v>
      </c>
      <c r="G17" s="23">
        <v>1001.17</v>
      </c>
      <c r="H17" s="24">
        <v>1438</v>
      </c>
      <c r="I17" s="25">
        <f t="shared" si="0"/>
        <v>1.436319506177772</v>
      </c>
      <c r="J17" s="26">
        <v>440.65334999999999</v>
      </c>
      <c r="K17" s="27">
        <v>632.91928000000007</v>
      </c>
      <c r="L17" s="28">
        <f t="shared" si="1"/>
        <v>0.44013858136300421</v>
      </c>
      <c r="M17" s="19">
        <v>4</v>
      </c>
      <c r="N17" s="19"/>
      <c r="O17" s="19">
        <v>9.08</v>
      </c>
      <c r="P17" s="19">
        <v>2</v>
      </c>
      <c r="Q17" s="30">
        <f>VLOOKUP(F17,[2]Flooding!F18:AK103,15,)</f>
        <v>0.45454545454545453</v>
      </c>
      <c r="R17" s="31">
        <v>4</v>
      </c>
      <c r="S17" s="32">
        <v>0.25</v>
      </c>
      <c r="T17" s="31">
        <v>3</v>
      </c>
      <c r="U17" s="33">
        <v>0.01</v>
      </c>
      <c r="V17" s="34">
        <v>1</v>
      </c>
      <c r="W17" s="35">
        <v>0.55000000000000004</v>
      </c>
      <c r="X17" s="36">
        <v>5</v>
      </c>
      <c r="Y17" s="33">
        <v>5.0000000000000001E-3</v>
      </c>
      <c r="Z17" s="34">
        <v>1</v>
      </c>
      <c r="AA17" s="37">
        <f t="shared" si="2"/>
        <v>2.6666666666666665</v>
      </c>
      <c r="AB17" s="19"/>
      <c r="AC17" s="19"/>
      <c r="AD17" s="19"/>
      <c r="AE17" s="38" t="s">
        <v>67</v>
      </c>
      <c r="AF17" s="39">
        <v>2</v>
      </c>
      <c r="AG17" s="40" t="s">
        <v>68</v>
      </c>
      <c r="AH17" s="41">
        <v>2</v>
      </c>
      <c r="AI17" s="38" t="s">
        <v>96</v>
      </c>
      <c r="AJ17" s="41">
        <v>3</v>
      </c>
      <c r="AK17" s="38" t="s">
        <v>70</v>
      </c>
      <c r="AL17" s="39">
        <v>3</v>
      </c>
      <c r="AM17" s="38" t="s">
        <v>71</v>
      </c>
      <c r="AN17" s="39">
        <v>4</v>
      </c>
      <c r="AO17" s="42" t="s">
        <v>72</v>
      </c>
      <c r="AP17" s="43">
        <v>4</v>
      </c>
      <c r="AQ17" s="44">
        <f t="shared" si="3"/>
        <v>3</v>
      </c>
      <c r="AR17" s="45"/>
      <c r="AS17" s="45"/>
      <c r="AT17" s="45"/>
      <c r="AU17" s="19"/>
      <c r="AV17" s="19"/>
      <c r="AW17" s="19"/>
    </row>
    <row r="18" spans="1:49" ht="69" customHeight="1">
      <c r="A18" s="19"/>
      <c r="B18" s="19"/>
      <c r="C18" s="20">
        <v>6</v>
      </c>
      <c r="D18" s="19"/>
      <c r="E18" s="20" t="s">
        <v>65</v>
      </c>
      <c r="F18" s="22" t="s">
        <v>97</v>
      </c>
      <c r="G18" s="23">
        <v>138.94</v>
      </c>
      <c r="H18" s="24">
        <v>4599</v>
      </c>
      <c r="I18" s="25">
        <f t="shared" si="0"/>
        <v>33.100618972218221</v>
      </c>
      <c r="J18" s="26">
        <v>125.751226</v>
      </c>
      <c r="K18" s="27">
        <v>4162.4402000000009</v>
      </c>
      <c r="L18" s="28">
        <f t="shared" si="1"/>
        <v>0.90507505979560798</v>
      </c>
      <c r="M18" s="19">
        <v>5</v>
      </c>
      <c r="N18" s="19"/>
      <c r="O18" s="19">
        <v>3.28</v>
      </c>
      <c r="P18" s="19">
        <v>1</v>
      </c>
      <c r="Q18" s="30">
        <f>VLOOKUP(F18,[2]Flooding!F19:AK104,15,)</f>
        <v>0.23853211009174313</v>
      </c>
      <c r="R18" s="31">
        <v>3</v>
      </c>
      <c r="S18" s="32">
        <v>0.25</v>
      </c>
      <c r="T18" s="31">
        <v>3</v>
      </c>
      <c r="U18" s="33">
        <v>0.01</v>
      </c>
      <c r="V18" s="34">
        <v>1</v>
      </c>
      <c r="W18" s="35">
        <v>0.65</v>
      </c>
      <c r="X18" s="36">
        <v>5</v>
      </c>
      <c r="Y18" s="33">
        <v>5.0000000000000001E-3</v>
      </c>
      <c r="Z18" s="34">
        <v>1</v>
      </c>
      <c r="AA18" s="37">
        <f t="shared" si="2"/>
        <v>2.3333333333333335</v>
      </c>
      <c r="AB18" s="19"/>
      <c r="AC18" s="19"/>
      <c r="AD18" s="19"/>
      <c r="AE18" s="38" t="s">
        <v>67</v>
      </c>
      <c r="AF18" s="39">
        <v>2</v>
      </c>
      <c r="AG18" s="40" t="s">
        <v>68</v>
      </c>
      <c r="AH18" s="41">
        <v>2</v>
      </c>
      <c r="AI18" s="38" t="s">
        <v>98</v>
      </c>
      <c r="AJ18" s="41">
        <v>3</v>
      </c>
      <c r="AK18" s="38" t="s">
        <v>70</v>
      </c>
      <c r="AL18" s="39">
        <v>3</v>
      </c>
      <c r="AM18" s="38" t="s">
        <v>71</v>
      </c>
      <c r="AN18" s="39">
        <v>4</v>
      </c>
      <c r="AO18" s="42" t="s">
        <v>72</v>
      </c>
      <c r="AP18" s="43">
        <v>4</v>
      </c>
      <c r="AQ18" s="44">
        <f t="shared" si="3"/>
        <v>3</v>
      </c>
      <c r="AR18" s="45"/>
      <c r="AS18" s="45"/>
      <c r="AT18" s="45"/>
      <c r="AU18" s="19"/>
      <c r="AV18" s="19"/>
      <c r="AW18" s="19"/>
    </row>
    <row r="19" spans="1:49" ht="69" customHeight="1">
      <c r="A19" s="19"/>
      <c r="B19" s="19"/>
      <c r="C19" s="20">
        <v>6</v>
      </c>
      <c r="D19" s="19"/>
      <c r="E19" s="20" t="s">
        <v>78</v>
      </c>
      <c r="F19" s="22" t="s">
        <v>99</v>
      </c>
      <c r="G19" s="23">
        <v>773.38300000000004</v>
      </c>
      <c r="H19" s="24">
        <v>1349</v>
      </c>
      <c r="I19" s="25">
        <f t="shared" si="0"/>
        <v>1.7442845265541134</v>
      </c>
      <c r="J19" s="26">
        <v>43.742199999999997</v>
      </c>
      <c r="K19" s="27">
        <v>76.298609999999996</v>
      </c>
      <c r="L19" s="28">
        <f t="shared" si="1"/>
        <v>5.6559384729429202E-2</v>
      </c>
      <c r="M19" s="19">
        <v>2</v>
      </c>
      <c r="N19" s="19"/>
      <c r="O19" s="19">
        <v>7.3</v>
      </c>
      <c r="P19" s="19">
        <v>2</v>
      </c>
      <c r="Q19" s="30">
        <f>VLOOKUP(F19,[2]Flooding!F20:AK105,15,)</f>
        <v>0.53374233128834359</v>
      </c>
      <c r="R19" s="31">
        <v>5</v>
      </c>
      <c r="S19" s="32">
        <v>0.25</v>
      </c>
      <c r="T19" s="31">
        <v>3</v>
      </c>
      <c r="U19" s="33">
        <v>0.01</v>
      </c>
      <c r="V19" s="34">
        <v>1</v>
      </c>
      <c r="W19" s="35">
        <v>0.45</v>
      </c>
      <c r="X19" s="36">
        <v>4</v>
      </c>
      <c r="Y19" s="33">
        <v>5.0000000000000001E-3</v>
      </c>
      <c r="Z19" s="34">
        <v>1</v>
      </c>
      <c r="AA19" s="37">
        <f t="shared" si="2"/>
        <v>2.6666666666666665</v>
      </c>
      <c r="AB19" s="19"/>
      <c r="AC19" s="19"/>
      <c r="AD19" s="19"/>
      <c r="AE19" s="38" t="s">
        <v>67</v>
      </c>
      <c r="AF19" s="39">
        <v>2</v>
      </c>
      <c r="AG19" s="40" t="s">
        <v>68</v>
      </c>
      <c r="AH19" s="41">
        <v>2</v>
      </c>
      <c r="AI19" s="38" t="s">
        <v>100</v>
      </c>
      <c r="AJ19" s="41">
        <v>3</v>
      </c>
      <c r="AK19" s="38" t="s">
        <v>70</v>
      </c>
      <c r="AL19" s="39">
        <v>3</v>
      </c>
      <c r="AM19" s="38" t="s">
        <v>71</v>
      </c>
      <c r="AN19" s="39">
        <v>4</v>
      </c>
      <c r="AO19" s="42" t="s">
        <v>72</v>
      </c>
      <c r="AP19" s="43">
        <v>4</v>
      </c>
      <c r="AQ19" s="44">
        <f t="shared" si="3"/>
        <v>3</v>
      </c>
      <c r="AR19" s="45"/>
      <c r="AS19" s="45"/>
      <c r="AT19" s="45"/>
      <c r="AU19" s="19"/>
      <c r="AV19" s="19"/>
      <c r="AW19" s="19"/>
    </row>
    <row r="20" spans="1:49" ht="69" customHeight="1">
      <c r="A20" s="19"/>
      <c r="B20" s="19"/>
      <c r="C20" s="20">
        <v>6</v>
      </c>
      <c r="D20" s="19"/>
      <c r="E20" s="20" t="s">
        <v>78</v>
      </c>
      <c r="F20" s="22" t="s">
        <v>101</v>
      </c>
      <c r="G20" s="23">
        <v>1127.28</v>
      </c>
      <c r="H20" s="24">
        <v>1243</v>
      </c>
      <c r="I20" s="25">
        <f t="shared" si="0"/>
        <v>1.1026541764246682</v>
      </c>
      <c r="J20" s="46"/>
      <c r="K20" s="47"/>
      <c r="L20" s="28">
        <f t="shared" si="1"/>
        <v>0</v>
      </c>
      <c r="M20" s="19">
        <v>1</v>
      </c>
      <c r="N20" s="19"/>
      <c r="O20" s="19">
        <v>7.85</v>
      </c>
      <c r="P20" s="19">
        <v>2</v>
      </c>
      <c r="Q20" s="30">
        <f>VLOOKUP(F20,[2]Flooding!F21:AK106,15,)</f>
        <v>0.38461538461538464</v>
      </c>
      <c r="R20" s="31">
        <v>4</v>
      </c>
      <c r="S20" s="32">
        <v>0.25</v>
      </c>
      <c r="T20" s="31">
        <v>3</v>
      </c>
      <c r="U20" s="33">
        <v>0.01</v>
      </c>
      <c r="V20" s="34">
        <v>1</v>
      </c>
      <c r="W20" s="35">
        <v>0.45</v>
      </c>
      <c r="X20" s="36">
        <v>4</v>
      </c>
      <c r="Y20" s="33">
        <v>5.0000000000000001E-3</v>
      </c>
      <c r="Z20" s="34">
        <v>1</v>
      </c>
      <c r="AA20" s="37">
        <f t="shared" si="2"/>
        <v>2.5</v>
      </c>
      <c r="AB20" s="19"/>
      <c r="AC20" s="19"/>
      <c r="AD20" s="19"/>
      <c r="AE20" s="38" t="s">
        <v>67</v>
      </c>
      <c r="AF20" s="39">
        <v>2</v>
      </c>
      <c r="AG20" s="40" t="s">
        <v>68</v>
      </c>
      <c r="AH20" s="41">
        <v>2</v>
      </c>
      <c r="AI20" s="38" t="s">
        <v>102</v>
      </c>
      <c r="AJ20" s="41">
        <v>3</v>
      </c>
      <c r="AK20" s="38" t="s">
        <v>70</v>
      </c>
      <c r="AL20" s="39">
        <v>3</v>
      </c>
      <c r="AM20" s="38" t="s">
        <v>71</v>
      </c>
      <c r="AN20" s="39">
        <v>4</v>
      </c>
      <c r="AO20" s="42" t="s">
        <v>72</v>
      </c>
      <c r="AP20" s="43">
        <v>4</v>
      </c>
      <c r="AQ20" s="44">
        <f t="shared" si="3"/>
        <v>3</v>
      </c>
      <c r="AR20" s="45"/>
      <c r="AS20" s="45"/>
      <c r="AT20" s="45"/>
      <c r="AU20" s="19"/>
      <c r="AV20" s="19"/>
      <c r="AW20" s="19"/>
    </row>
    <row r="21" spans="1:49" ht="69" customHeight="1">
      <c r="A21" s="19"/>
      <c r="B21" s="19"/>
      <c r="C21" s="20">
        <v>6</v>
      </c>
      <c r="D21" s="19"/>
      <c r="E21" s="20" t="s">
        <v>78</v>
      </c>
      <c r="F21" s="22" t="s">
        <v>103</v>
      </c>
      <c r="G21" s="23">
        <v>1781.93</v>
      </c>
      <c r="H21" s="24">
        <v>3166</v>
      </c>
      <c r="I21" s="25">
        <f t="shared" si="0"/>
        <v>1.7767252361203862</v>
      </c>
      <c r="J21" s="26">
        <v>64.809420000000003</v>
      </c>
      <c r="K21" s="27">
        <v>115.14879999999999</v>
      </c>
      <c r="L21" s="28">
        <f t="shared" si="1"/>
        <v>3.6370435881238151E-2</v>
      </c>
      <c r="M21" s="19">
        <v>1</v>
      </c>
      <c r="N21" s="19"/>
      <c r="O21" s="19">
        <v>0.41</v>
      </c>
      <c r="P21" s="19">
        <v>1</v>
      </c>
      <c r="Q21" s="30">
        <f>VLOOKUP(F21,[2]Flooding!F22:AK107,15,)</f>
        <v>0.27480916030534353</v>
      </c>
      <c r="R21" s="31">
        <v>3</v>
      </c>
      <c r="S21" s="32">
        <v>0.25</v>
      </c>
      <c r="T21" s="31">
        <v>3</v>
      </c>
      <c r="U21" s="33">
        <v>0.01</v>
      </c>
      <c r="V21" s="34">
        <v>1</v>
      </c>
      <c r="W21" s="35">
        <v>0.45</v>
      </c>
      <c r="X21" s="36">
        <v>4</v>
      </c>
      <c r="Y21" s="33">
        <v>5.0000000000000001E-3</v>
      </c>
      <c r="Z21" s="34">
        <v>1</v>
      </c>
      <c r="AA21" s="37">
        <f t="shared" si="2"/>
        <v>2.1666666666666665</v>
      </c>
      <c r="AB21" s="19"/>
      <c r="AC21" s="19"/>
      <c r="AD21" s="19"/>
      <c r="AE21" s="38" t="s">
        <v>67</v>
      </c>
      <c r="AF21" s="39">
        <v>2</v>
      </c>
      <c r="AG21" s="40" t="s">
        <v>68</v>
      </c>
      <c r="AH21" s="41">
        <v>2</v>
      </c>
      <c r="AI21" s="38" t="s">
        <v>100</v>
      </c>
      <c r="AJ21" s="41">
        <v>3</v>
      </c>
      <c r="AK21" s="38" t="s">
        <v>70</v>
      </c>
      <c r="AL21" s="39">
        <v>3</v>
      </c>
      <c r="AM21" s="38" t="s">
        <v>71</v>
      </c>
      <c r="AN21" s="39">
        <v>4</v>
      </c>
      <c r="AO21" s="42" t="s">
        <v>72</v>
      </c>
      <c r="AP21" s="43">
        <v>4</v>
      </c>
      <c r="AQ21" s="44">
        <f t="shared" si="3"/>
        <v>3</v>
      </c>
      <c r="AR21" s="45"/>
      <c r="AS21" s="45"/>
      <c r="AT21" s="45"/>
      <c r="AU21" s="19"/>
      <c r="AV21" s="19"/>
      <c r="AW21" s="19"/>
    </row>
    <row r="22" spans="1:49" ht="69" customHeight="1">
      <c r="A22" s="19"/>
      <c r="B22" s="19"/>
      <c r="C22" s="20">
        <v>6</v>
      </c>
      <c r="D22" s="19"/>
      <c r="E22" s="20" t="s">
        <v>73</v>
      </c>
      <c r="F22" s="22" t="s">
        <v>104</v>
      </c>
      <c r="G22" s="23">
        <v>437.572</v>
      </c>
      <c r="H22" s="24">
        <v>1689</v>
      </c>
      <c r="I22" s="25">
        <f t="shared" si="0"/>
        <v>3.8599361933578931</v>
      </c>
      <c r="J22" s="26">
        <v>426.6739</v>
      </c>
      <c r="K22" s="27">
        <v>1646.9359999999999</v>
      </c>
      <c r="L22" s="28">
        <f t="shared" si="1"/>
        <v>0.97509532267613963</v>
      </c>
      <c r="M22" s="19">
        <v>5</v>
      </c>
      <c r="N22" s="19"/>
      <c r="O22" s="19">
        <v>1.26</v>
      </c>
      <c r="P22" s="19">
        <v>1</v>
      </c>
      <c r="Q22" s="30">
        <f>VLOOKUP(F22,[2]Flooding!F23:AK108,15,)</f>
        <v>0.37563451776649748</v>
      </c>
      <c r="R22" s="31">
        <v>4</v>
      </c>
      <c r="S22" s="32">
        <v>0.25</v>
      </c>
      <c r="T22" s="31">
        <v>3</v>
      </c>
      <c r="U22" s="33">
        <v>0.01</v>
      </c>
      <c r="V22" s="34">
        <v>1</v>
      </c>
      <c r="W22" s="35">
        <v>0.55000000000000004</v>
      </c>
      <c r="X22" s="36">
        <v>5</v>
      </c>
      <c r="Y22" s="33">
        <v>5.0000000000000001E-3</v>
      </c>
      <c r="Z22" s="34">
        <v>1</v>
      </c>
      <c r="AA22" s="37">
        <f t="shared" si="2"/>
        <v>2.5</v>
      </c>
      <c r="AB22" s="19"/>
      <c r="AC22" s="19"/>
      <c r="AD22" s="19"/>
      <c r="AE22" s="38" t="s">
        <v>67</v>
      </c>
      <c r="AF22" s="39">
        <v>2</v>
      </c>
      <c r="AG22" s="40" t="s">
        <v>68</v>
      </c>
      <c r="AH22" s="41">
        <v>2</v>
      </c>
      <c r="AI22" s="38" t="s">
        <v>105</v>
      </c>
      <c r="AJ22" s="41">
        <v>3</v>
      </c>
      <c r="AK22" s="38" t="s">
        <v>70</v>
      </c>
      <c r="AL22" s="39">
        <v>3</v>
      </c>
      <c r="AM22" s="38" t="s">
        <v>71</v>
      </c>
      <c r="AN22" s="39">
        <v>4</v>
      </c>
      <c r="AO22" s="42" t="s">
        <v>72</v>
      </c>
      <c r="AP22" s="43">
        <v>4</v>
      </c>
      <c r="AQ22" s="44">
        <f t="shared" si="3"/>
        <v>3</v>
      </c>
      <c r="AR22" s="45"/>
      <c r="AS22" s="45"/>
      <c r="AT22" s="45"/>
      <c r="AU22" s="19"/>
      <c r="AV22" s="19"/>
      <c r="AW22" s="19"/>
    </row>
    <row r="23" spans="1:49" ht="69" customHeight="1">
      <c r="A23" s="19"/>
      <c r="B23" s="19"/>
      <c r="C23" s="20">
        <v>6</v>
      </c>
      <c r="D23" s="19"/>
      <c r="E23" s="20" t="s">
        <v>73</v>
      </c>
      <c r="F23" s="22" t="s">
        <v>106</v>
      </c>
      <c r="G23" s="23">
        <v>1290.07</v>
      </c>
      <c r="H23" s="24">
        <v>5446</v>
      </c>
      <c r="I23" s="25">
        <v>4.22</v>
      </c>
      <c r="J23" s="26">
        <v>279.74689999999998</v>
      </c>
      <c r="K23" s="27">
        <v>1181</v>
      </c>
      <c r="L23" s="28">
        <v>0.22</v>
      </c>
      <c r="M23" s="19">
        <v>3</v>
      </c>
      <c r="N23" s="19"/>
      <c r="O23" s="19">
        <v>2</v>
      </c>
      <c r="P23" s="19">
        <v>1</v>
      </c>
      <c r="Q23" s="30">
        <f>VLOOKUP(F23,[2]Flooding!F24:AK109,15,)</f>
        <v>0.40281690140845072</v>
      </c>
      <c r="R23" s="31">
        <v>4</v>
      </c>
      <c r="S23" s="32">
        <v>0.25</v>
      </c>
      <c r="T23" s="31">
        <v>3</v>
      </c>
      <c r="U23" s="33">
        <v>0.01</v>
      </c>
      <c r="V23" s="34">
        <v>1</v>
      </c>
      <c r="W23" s="35">
        <v>0.45</v>
      </c>
      <c r="X23" s="36">
        <v>4</v>
      </c>
      <c r="Y23" s="33">
        <v>5.0000000000000001E-3</v>
      </c>
      <c r="Z23" s="34">
        <v>1</v>
      </c>
      <c r="AA23" s="37">
        <f t="shared" si="2"/>
        <v>2.3333333333333335</v>
      </c>
      <c r="AB23" s="19"/>
      <c r="AC23" s="19"/>
      <c r="AD23" s="19"/>
      <c r="AE23" s="38" t="s">
        <v>67</v>
      </c>
      <c r="AF23" s="39">
        <v>2</v>
      </c>
      <c r="AG23" s="40" t="s">
        <v>68</v>
      </c>
      <c r="AH23" s="41">
        <v>2</v>
      </c>
      <c r="AI23" s="38" t="s">
        <v>107</v>
      </c>
      <c r="AJ23" s="41">
        <v>3</v>
      </c>
      <c r="AK23" s="38" t="s">
        <v>70</v>
      </c>
      <c r="AL23" s="39">
        <v>3</v>
      </c>
      <c r="AM23" s="38" t="s">
        <v>71</v>
      </c>
      <c r="AN23" s="39">
        <v>4</v>
      </c>
      <c r="AO23" s="42" t="s">
        <v>72</v>
      </c>
      <c r="AP23" s="43">
        <v>4</v>
      </c>
      <c r="AQ23" s="44">
        <f t="shared" si="3"/>
        <v>3</v>
      </c>
      <c r="AR23" s="45"/>
      <c r="AS23" s="45"/>
      <c r="AT23" s="45"/>
      <c r="AU23" s="19"/>
      <c r="AV23" s="19"/>
      <c r="AW23" s="19"/>
    </row>
    <row r="24" spans="1:49" ht="69" customHeight="1">
      <c r="A24" s="19"/>
      <c r="B24" s="19"/>
      <c r="C24" s="20">
        <v>6</v>
      </c>
      <c r="D24" s="19"/>
      <c r="E24" s="20" t="s">
        <v>65</v>
      </c>
      <c r="F24" s="22" t="s">
        <v>108</v>
      </c>
      <c r="G24" s="23">
        <v>149.80500000000001</v>
      </c>
      <c r="H24" s="24">
        <v>4407</v>
      </c>
      <c r="I24" s="25">
        <f t="shared" si="0"/>
        <v>29.418243716831881</v>
      </c>
      <c r="J24" s="26">
        <v>111.04030000000002</v>
      </c>
      <c r="K24" s="27">
        <v>3266.605</v>
      </c>
      <c r="L24" s="28">
        <f t="shared" si="1"/>
        <v>0.74123099614250054</v>
      </c>
      <c r="M24" s="19">
        <v>5</v>
      </c>
      <c r="N24" s="19"/>
      <c r="O24" s="19">
        <v>0.53</v>
      </c>
      <c r="P24" s="19">
        <v>1</v>
      </c>
      <c r="Q24" s="30">
        <f>VLOOKUP(F24,[2]Flooding!F25:AK110,15,)</f>
        <v>0.17134831460674158</v>
      </c>
      <c r="R24" s="31">
        <v>3</v>
      </c>
      <c r="S24" s="32">
        <v>0.25</v>
      </c>
      <c r="T24" s="31">
        <v>3</v>
      </c>
      <c r="U24" s="33">
        <v>0.01</v>
      </c>
      <c r="V24" s="34">
        <v>1</v>
      </c>
      <c r="W24" s="35">
        <v>0.65</v>
      </c>
      <c r="X24" s="36">
        <v>5</v>
      </c>
      <c r="Y24" s="33">
        <v>5.0000000000000001E-3</v>
      </c>
      <c r="Z24" s="34">
        <v>1</v>
      </c>
      <c r="AA24" s="37">
        <f t="shared" si="2"/>
        <v>2.3333333333333335</v>
      </c>
      <c r="AB24" s="19"/>
      <c r="AC24" s="19"/>
      <c r="AD24" s="19"/>
      <c r="AE24" s="38" t="s">
        <v>67</v>
      </c>
      <c r="AF24" s="39">
        <v>2</v>
      </c>
      <c r="AG24" s="40" t="s">
        <v>68</v>
      </c>
      <c r="AH24" s="41">
        <v>2</v>
      </c>
      <c r="AI24" s="38" t="s">
        <v>109</v>
      </c>
      <c r="AJ24" s="41">
        <v>2</v>
      </c>
      <c r="AK24" s="38" t="s">
        <v>70</v>
      </c>
      <c r="AL24" s="39">
        <v>3</v>
      </c>
      <c r="AM24" s="38" t="s">
        <v>71</v>
      </c>
      <c r="AN24" s="39">
        <v>4</v>
      </c>
      <c r="AO24" s="42" t="s">
        <v>72</v>
      </c>
      <c r="AP24" s="43">
        <v>4</v>
      </c>
      <c r="AQ24" s="44">
        <f t="shared" si="3"/>
        <v>2.8333333333333335</v>
      </c>
      <c r="AR24" s="45"/>
      <c r="AS24" s="45"/>
      <c r="AT24" s="45"/>
      <c r="AU24" s="19"/>
      <c r="AV24" s="19"/>
      <c r="AW24" s="19"/>
    </row>
    <row r="25" spans="1:49" ht="69" customHeight="1">
      <c r="A25" s="19"/>
      <c r="B25" s="19"/>
      <c r="C25" s="20">
        <v>6</v>
      </c>
      <c r="D25" s="19"/>
      <c r="E25" s="20" t="s">
        <v>73</v>
      </c>
      <c r="F25" s="22" t="s">
        <v>110</v>
      </c>
      <c r="G25" s="23">
        <v>722.19799999999998</v>
      </c>
      <c r="H25" s="24">
        <v>2326</v>
      </c>
      <c r="I25" s="25">
        <f t="shared" si="0"/>
        <v>3.2207234027233529</v>
      </c>
      <c r="J25" s="26">
        <v>51.646209999999996</v>
      </c>
      <c r="K25" s="27">
        <v>166.3381</v>
      </c>
      <c r="L25" s="28">
        <f t="shared" si="1"/>
        <v>7.1512510748065347E-2</v>
      </c>
      <c r="M25" s="19">
        <v>2</v>
      </c>
      <c r="N25" s="19"/>
      <c r="O25" s="19">
        <v>0.15</v>
      </c>
      <c r="P25" s="19">
        <v>1</v>
      </c>
      <c r="Q25" s="30">
        <f>VLOOKUP(F25,[2]Flooding!F26:AK111,15,)</f>
        <v>0.38532110091743121</v>
      </c>
      <c r="R25" s="31">
        <v>4</v>
      </c>
      <c r="S25" s="32">
        <v>0.25</v>
      </c>
      <c r="T25" s="31">
        <v>3</v>
      </c>
      <c r="U25" s="33">
        <v>0.01</v>
      </c>
      <c r="V25" s="34">
        <v>1</v>
      </c>
      <c r="W25" s="35">
        <v>0.45</v>
      </c>
      <c r="X25" s="36">
        <v>4</v>
      </c>
      <c r="Y25" s="33">
        <v>5.0000000000000001E-3</v>
      </c>
      <c r="Z25" s="34">
        <v>1</v>
      </c>
      <c r="AA25" s="37">
        <f t="shared" si="2"/>
        <v>2.3333333333333335</v>
      </c>
      <c r="AB25" s="19"/>
      <c r="AC25" s="19"/>
      <c r="AD25" s="19"/>
      <c r="AE25" s="38" t="s">
        <v>67</v>
      </c>
      <c r="AF25" s="39">
        <v>2</v>
      </c>
      <c r="AG25" s="40" t="s">
        <v>68</v>
      </c>
      <c r="AH25" s="41">
        <v>2</v>
      </c>
      <c r="AI25" s="38" t="s">
        <v>111</v>
      </c>
      <c r="AJ25" s="41">
        <v>3</v>
      </c>
      <c r="AK25" s="38" t="s">
        <v>70</v>
      </c>
      <c r="AL25" s="39">
        <v>3</v>
      </c>
      <c r="AM25" s="38" t="s">
        <v>71</v>
      </c>
      <c r="AN25" s="39">
        <v>4</v>
      </c>
      <c r="AO25" s="42" t="s">
        <v>72</v>
      </c>
      <c r="AP25" s="43">
        <v>4</v>
      </c>
      <c r="AQ25" s="44">
        <f t="shared" si="3"/>
        <v>3</v>
      </c>
      <c r="AR25" s="45"/>
      <c r="AS25" s="45"/>
      <c r="AT25" s="45"/>
      <c r="AU25" s="19"/>
      <c r="AV25" s="19"/>
      <c r="AW25" s="19"/>
    </row>
    <row r="26" spans="1:49" ht="69" customHeight="1">
      <c r="A26" s="19"/>
      <c r="B26" s="19"/>
      <c r="C26" s="20">
        <v>6</v>
      </c>
      <c r="D26" s="19"/>
      <c r="E26" s="20" t="s">
        <v>65</v>
      </c>
      <c r="F26" s="22" t="s">
        <v>112</v>
      </c>
      <c r="G26" s="23">
        <v>26.540800000000001</v>
      </c>
      <c r="H26" s="24">
        <v>1177</v>
      </c>
      <c r="I26" s="25">
        <f t="shared" si="0"/>
        <v>44.346816976127322</v>
      </c>
      <c r="J26" s="26">
        <v>1.9008400000000001</v>
      </c>
      <c r="K26" s="27">
        <v>84.296199999999999</v>
      </c>
      <c r="L26" s="28">
        <f t="shared" si="1"/>
        <v>7.1619541206457096E-2</v>
      </c>
      <c r="M26" s="19">
        <v>2</v>
      </c>
      <c r="N26" s="19"/>
      <c r="O26" s="19">
        <v>2.0299999999999998</v>
      </c>
      <c r="P26" s="19">
        <v>1</v>
      </c>
      <c r="Q26" s="30">
        <f>VLOOKUP(F26,[2]Flooding!F27:AK112,15,)</f>
        <v>0.125</v>
      </c>
      <c r="R26" s="31">
        <v>2</v>
      </c>
      <c r="S26" s="32">
        <v>0.25</v>
      </c>
      <c r="T26" s="31">
        <v>3</v>
      </c>
      <c r="U26" s="33">
        <v>0.01</v>
      </c>
      <c r="V26" s="34">
        <v>1</v>
      </c>
      <c r="W26" s="35">
        <v>0.55000000000000004</v>
      </c>
      <c r="X26" s="36">
        <v>5</v>
      </c>
      <c r="Y26" s="33">
        <v>5.0000000000000001E-3</v>
      </c>
      <c r="Z26" s="34">
        <v>1</v>
      </c>
      <c r="AA26" s="37">
        <f t="shared" si="2"/>
        <v>2.1666666666666665</v>
      </c>
      <c r="AB26" s="19"/>
      <c r="AC26" s="19"/>
      <c r="AD26" s="19"/>
      <c r="AE26" s="38" t="s">
        <v>67</v>
      </c>
      <c r="AF26" s="39">
        <v>2</v>
      </c>
      <c r="AG26" s="40" t="s">
        <v>68</v>
      </c>
      <c r="AH26" s="41">
        <v>2</v>
      </c>
      <c r="AI26" s="38" t="s">
        <v>113</v>
      </c>
      <c r="AJ26" s="41">
        <v>3</v>
      </c>
      <c r="AK26" s="38" t="s">
        <v>70</v>
      </c>
      <c r="AL26" s="39">
        <v>3</v>
      </c>
      <c r="AM26" s="38" t="s">
        <v>71</v>
      </c>
      <c r="AN26" s="39">
        <v>4</v>
      </c>
      <c r="AO26" s="42" t="s">
        <v>72</v>
      </c>
      <c r="AP26" s="43">
        <v>4</v>
      </c>
      <c r="AQ26" s="44">
        <f t="shared" si="3"/>
        <v>3</v>
      </c>
      <c r="AR26" s="45"/>
      <c r="AS26" s="45"/>
      <c r="AT26" s="45"/>
      <c r="AU26" s="19"/>
      <c r="AV26" s="19"/>
      <c r="AW26" s="19"/>
    </row>
    <row r="27" spans="1:49" ht="69" customHeight="1">
      <c r="A27" s="19"/>
      <c r="B27" s="19"/>
      <c r="C27" s="20">
        <v>6</v>
      </c>
      <c r="D27" s="19"/>
      <c r="E27" s="20" t="s">
        <v>78</v>
      </c>
      <c r="F27" s="22" t="s">
        <v>114</v>
      </c>
      <c r="G27" s="23">
        <v>990.67700000000002</v>
      </c>
      <c r="H27" s="24">
        <v>1195</v>
      </c>
      <c r="I27" s="25">
        <f t="shared" si="0"/>
        <v>1.2062458298718957</v>
      </c>
      <c r="J27" s="26">
        <v>56.635169999999995</v>
      </c>
      <c r="K27" s="27">
        <v>68.316190000000006</v>
      </c>
      <c r="L27" s="28">
        <f t="shared" si="1"/>
        <v>5.716835983263599E-2</v>
      </c>
      <c r="M27" s="19">
        <v>2</v>
      </c>
      <c r="N27" s="19"/>
      <c r="O27" s="19">
        <v>0.28000000000000003</v>
      </c>
      <c r="P27" s="19">
        <v>1</v>
      </c>
      <c r="Q27" s="30">
        <f>VLOOKUP(F27,[2]Flooding!F28:AK113,15,)</f>
        <v>0.26785714285714285</v>
      </c>
      <c r="R27" s="31">
        <v>3</v>
      </c>
      <c r="S27" s="32">
        <v>0.25</v>
      </c>
      <c r="T27" s="31">
        <v>3</v>
      </c>
      <c r="U27" s="33">
        <v>0.01</v>
      </c>
      <c r="V27" s="34">
        <v>1</v>
      </c>
      <c r="W27" s="35">
        <v>0.45</v>
      </c>
      <c r="X27" s="36">
        <v>4</v>
      </c>
      <c r="Y27" s="33">
        <v>5.0000000000000001E-3</v>
      </c>
      <c r="Z27" s="34">
        <v>1</v>
      </c>
      <c r="AA27" s="37">
        <f t="shared" si="2"/>
        <v>2.1666666666666665</v>
      </c>
      <c r="AB27" s="19"/>
      <c r="AC27" s="19"/>
      <c r="AD27" s="19"/>
      <c r="AE27" s="38" t="s">
        <v>67</v>
      </c>
      <c r="AF27" s="39">
        <v>2</v>
      </c>
      <c r="AG27" s="40" t="s">
        <v>68</v>
      </c>
      <c r="AH27" s="41">
        <v>2</v>
      </c>
      <c r="AI27" s="38" t="s">
        <v>107</v>
      </c>
      <c r="AJ27" s="41">
        <v>3</v>
      </c>
      <c r="AK27" s="38" t="s">
        <v>70</v>
      </c>
      <c r="AL27" s="39">
        <v>3</v>
      </c>
      <c r="AM27" s="38" t="s">
        <v>71</v>
      </c>
      <c r="AN27" s="39">
        <v>4</v>
      </c>
      <c r="AO27" s="42" t="s">
        <v>72</v>
      </c>
      <c r="AP27" s="43">
        <v>4</v>
      </c>
      <c r="AQ27" s="44">
        <f t="shared" si="3"/>
        <v>3</v>
      </c>
      <c r="AR27" s="45"/>
      <c r="AS27" s="45"/>
      <c r="AT27" s="45"/>
      <c r="AU27" s="19"/>
      <c r="AV27" s="19"/>
      <c r="AW27" s="19"/>
    </row>
    <row r="28" spans="1:49" ht="69" customHeight="1">
      <c r="A28" s="19"/>
      <c r="B28" s="19"/>
      <c r="C28" s="20">
        <v>6</v>
      </c>
      <c r="D28" s="19"/>
      <c r="E28" s="20" t="s">
        <v>65</v>
      </c>
      <c r="F28" s="22" t="s">
        <v>115</v>
      </c>
      <c r="G28" s="23">
        <v>14.147399999999999</v>
      </c>
      <c r="H28" s="24">
        <v>908</v>
      </c>
      <c r="I28" s="25">
        <f t="shared" si="0"/>
        <v>64.181404356984331</v>
      </c>
      <c r="J28" s="26">
        <v>8.7184393</v>
      </c>
      <c r="K28" s="27">
        <v>559.56152999999995</v>
      </c>
      <c r="L28" s="28">
        <f t="shared" si="1"/>
        <v>0.61625719162995585</v>
      </c>
      <c r="M28" s="19">
        <v>5</v>
      </c>
      <c r="N28" s="19"/>
      <c r="O28" s="19">
        <v>0.16</v>
      </c>
      <c r="P28" s="19">
        <v>1</v>
      </c>
      <c r="Q28" s="30">
        <f>VLOOKUP(F28,[2]Flooding!F29:AK114,15,)</f>
        <v>0.83333333333333337</v>
      </c>
      <c r="R28" s="31">
        <v>5</v>
      </c>
      <c r="S28" s="32">
        <v>0.25</v>
      </c>
      <c r="T28" s="31">
        <v>3</v>
      </c>
      <c r="U28" s="33">
        <v>0.01</v>
      </c>
      <c r="V28" s="34">
        <v>1</v>
      </c>
      <c r="W28" s="35">
        <v>0.55000000000000004</v>
      </c>
      <c r="X28" s="36">
        <v>5</v>
      </c>
      <c r="Y28" s="33">
        <v>5.0000000000000001E-3</v>
      </c>
      <c r="Z28" s="34">
        <v>1</v>
      </c>
      <c r="AA28" s="37">
        <f t="shared" si="2"/>
        <v>2.6666666666666665</v>
      </c>
      <c r="AB28" s="19"/>
      <c r="AC28" s="19"/>
      <c r="AD28" s="19"/>
      <c r="AE28" s="38" t="s">
        <v>67</v>
      </c>
      <c r="AF28" s="39">
        <v>2</v>
      </c>
      <c r="AG28" s="40" t="s">
        <v>68</v>
      </c>
      <c r="AH28" s="41">
        <v>2</v>
      </c>
      <c r="AI28" s="38" t="s">
        <v>116</v>
      </c>
      <c r="AJ28" s="41">
        <v>2</v>
      </c>
      <c r="AK28" s="38" t="s">
        <v>70</v>
      </c>
      <c r="AL28" s="39">
        <v>3</v>
      </c>
      <c r="AM28" s="38" t="s">
        <v>71</v>
      </c>
      <c r="AN28" s="39">
        <v>4</v>
      </c>
      <c r="AO28" s="42" t="s">
        <v>72</v>
      </c>
      <c r="AP28" s="43">
        <v>4</v>
      </c>
      <c r="AQ28" s="44">
        <f t="shared" si="3"/>
        <v>2.8333333333333335</v>
      </c>
      <c r="AR28" s="45"/>
      <c r="AS28" s="45"/>
      <c r="AT28" s="45"/>
      <c r="AU28" s="19"/>
      <c r="AV28" s="19"/>
      <c r="AW28" s="19"/>
    </row>
    <row r="29" spans="1:49" ht="69" customHeight="1">
      <c r="A29" s="19"/>
      <c r="B29" s="19"/>
      <c r="C29" s="20">
        <v>6</v>
      </c>
      <c r="D29" s="19"/>
      <c r="E29" s="20" t="s">
        <v>73</v>
      </c>
      <c r="F29" s="22" t="s">
        <v>117</v>
      </c>
      <c r="G29" s="23">
        <v>371.88400000000001</v>
      </c>
      <c r="H29" s="24">
        <v>13728</v>
      </c>
      <c r="I29" s="25">
        <f t="shared" si="0"/>
        <v>36.914736853427414</v>
      </c>
      <c r="J29" s="26">
        <v>366.65289999999999</v>
      </c>
      <c r="K29" s="27">
        <v>13534.88</v>
      </c>
      <c r="L29" s="28">
        <f t="shared" si="1"/>
        <v>0.98593240093240087</v>
      </c>
      <c r="M29" s="19">
        <v>5</v>
      </c>
      <c r="N29" s="19"/>
      <c r="O29" s="19">
        <v>0.55000000000000004</v>
      </c>
      <c r="P29" s="19">
        <v>1</v>
      </c>
      <c r="Q29" s="30">
        <f>VLOOKUP(F29,[2]Flooding!F30:AK115,15,)</f>
        <v>0.51219512195121952</v>
      </c>
      <c r="R29" s="31">
        <v>5</v>
      </c>
      <c r="S29" s="32">
        <v>0.25</v>
      </c>
      <c r="T29" s="31">
        <v>3</v>
      </c>
      <c r="U29" s="33">
        <v>0.01</v>
      </c>
      <c r="V29" s="34">
        <v>1</v>
      </c>
      <c r="W29" s="35">
        <v>0.45</v>
      </c>
      <c r="X29" s="36">
        <v>4</v>
      </c>
      <c r="Y29" s="33">
        <v>5.0000000000000001E-3</v>
      </c>
      <c r="Z29" s="34">
        <v>1</v>
      </c>
      <c r="AA29" s="37">
        <f t="shared" si="2"/>
        <v>2.5</v>
      </c>
      <c r="AB29" s="19"/>
      <c r="AC29" s="19"/>
      <c r="AD29" s="19"/>
      <c r="AE29" s="38" t="s">
        <v>67</v>
      </c>
      <c r="AF29" s="39">
        <v>2</v>
      </c>
      <c r="AG29" s="40" t="s">
        <v>68</v>
      </c>
      <c r="AH29" s="41">
        <v>2</v>
      </c>
      <c r="AI29" s="38" t="s">
        <v>118</v>
      </c>
      <c r="AJ29" s="41">
        <v>3</v>
      </c>
      <c r="AK29" s="38" t="s">
        <v>70</v>
      </c>
      <c r="AL29" s="39">
        <v>3</v>
      </c>
      <c r="AM29" s="38" t="s">
        <v>71</v>
      </c>
      <c r="AN29" s="39">
        <v>4</v>
      </c>
      <c r="AO29" s="42" t="s">
        <v>72</v>
      </c>
      <c r="AP29" s="43">
        <v>4</v>
      </c>
      <c r="AQ29" s="44">
        <f t="shared" si="3"/>
        <v>3</v>
      </c>
      <c r="AR29" s="45"/>
      <c r="AS29" s="45"/>
      <c r="AT29" s="45"/>
      <c r="AU29" s="19"/>
      <c r="AV29" s="19"/>
      <c r="AW29" s="19"/>
    </row>
    <row r="30" spans="1:49" ht="69" customHeight="1">
      <c r="A30" s="19"/>
      <c r="B30" s="19"/>
      <c r="C30" s="20">
        <v>6</v>
      </c>
      <c r="D30" s="19"/>
      <c r="E30" s="20" t="s">
        <v>78</v>
      </c>
      <c r="F30" s="22" t="s">
        <v>119</v>
      </c>
      <c r="G30" s="23">
        <v>920.33900000000006</v>
      </c>
      <c r="H30" s="24">
        <v>2580</v>
      </c>
      <c r="I30" s="25">
        <f t="shared" si="0"/>
        <v>2.803314865500647</v>
      </c>
      <c r="J30" s="26">
        <v>59.102999999999994</v>
      </c>
      <c r="K30" s="27">
        <v>165.684</v>
      </c>
      <c r="L30" s="28">
        <f t="shared" si="1"/>
        <v>6.4218604651162789E-2</v>
      </c>
      <c r="M30" s="19">
        <v>2</v>
      </c>
      <c r="N30" s="19"/>
      <c r="O30" s="19">
        <v>2.58</v>
      </c>
      <c r="P30" s="19">
        <v>1</v>
      </c>
      <c r="Q30" s="30">
        <f>VLOOKUP(F30,[2]Flooding!F31:AK116,15,)</f>
        <v>0.43700787401574803</v>
      </c>
      <c r="R30" s="31">
        <v>4</v>
      </c>
      <c r="S30" s="32">
        <v>0.25</v>
      </c>
      <c r="T30" s="31">
        <v>3</v>
      </c>
      <c r="U30" s="33">
        <v>0.01</v>
      </c>
      <c r="V30" s="34">
        <v>1</v>
      </c>
      <c r="W30" s="35">
        <v>0.45</v>
      </c>
      <c r="X30" s="36">
        <v>4</v>
      </c>
      <c r="Y30" s="33">
        <v>5.0000000000000001E-3</v>
      </c>
      <c r="Z30" s="34">
        <v>1</v>
      </c>
      <c r="AA30" s="37">
        <f t="shared" si="2"/>
        <v>2.3333333333333335</v>
      </c>
      <c r="AB30" s="19"/>
      <c r="AC30" s="19"/>
      <c r="AD30" s="19"/>
      <c r="AE30" s="38" t="s">
        <v>67</v>
      </c>
      <c r="AF30" s="39">
        <v>2</v>
      </c>
      <c r="AG30" s="40" t="s">
        <v>68</v>
      </c>
      <c r="AH30" s="41">
        <v>2</v>
      </c>
      <c r="AI30" s="38" t="s">
        <v>107</v>
      </c>
      <c r="AJ30" s="41">
        <v>3</v>
      </c>
      <c r="AK30" s="38" t="s">
        <v>70</v>
      </c>
      <c r="AL30" s="39">
        <v>3</v>
      </c>
      <c r="AM30" s="38" t="s">
        <v>71</v>
      </c>
      <c r="AN30" s="39">
        <v>4</v>
      </c>
      <c r="AO30" s="42" t="s">
        <v>72</v>
      </c>
      <c r="AP30" s="43">
        <v>4</v>
      </c>
      <c r="AQ30" s="44">
        <f t="shared" si="3"/>
        <v>3</v>
      </c>
      <c r="AR30" s="45"/>
      <c r="AS30" s="45"/>
      <c r="AT30" s="45"/>
      <c r="AU30" s="19"/>
      <c r="AV30" s="19"/>
      <c r="AW30" s="19"/>
    </row>
    <row r="31" spans="1:49" ht="69" customHeight="1">
      <c r="A31" s="19"/>
      <c r="B31" s="19"/>
      <c r="C31" s="20">
        <v>6</v>
      </c>
      <c r="D31" s="19"/>
      <c r="E31" s="20" t="s">
        <v>78</v>
      </c>
      <c r="F31" s="22" t="s">
        <v>120</v>
      </c>
      <c r="G31" s="23">
        <v>5276.75</v>
      </c>
      <c r="H31" s="24">
        <v>2507</v>
      </c>
      <c r="I31" s="25">
        <f t="shared" si="0"/>
        <v>0.47510304638271661</v>
      </c>
      <c r="J31" s="26">
        <v>45.645919999999997</v>
      </c>
      <c r="K31" s="27">
        <v>21.686480000000003</v>
      </c>
      <c r="L31" s="28">
        <f t="shared" si="1"/>
        <v>8.6503709613083377E-3</v>
      </c>
      <c r="M31" s="19">
        <v>1</v>
      </c>
      <c r="N31" s="19"/>
      <c r="O31" s="19">
        <v>0.16</v>
      </c>
      <c r="P31" s="19">
        <v>1</v>
      </c>
      <c r="Q31" s="30">
        <f>VLOOKUP(F31,[2]Flooding!F32:AK117,15,)</f>
        <v>0.37404580152671757</v>
      </c>
      <c r="R31" s="31">
        <v>4</v>
      </c>
      <c r="S31" s="32">
        <v>0.25</v>
      </c>
      <c r="T31" s="31">
        <v>3</v>
      </c>
      <c r="U31" s="33">
        <v>0.01</v>
      </c>
      <c r="V31" s="34">
        <v>1</v>
      </c>
      <c r="W31" s="35">
        <v>0.45</v>
      </c>
      <c r="X31" s="36">
        <v>4</v>
      </c>
      <c r="Y31" s="33">
        <v>5.0000000000000001E-3</v>
      </c>
      <c r="Z31" s="34">
        <v>1</v>
      </c>
      <c r="AA31" s="37">
        <f t="shared" si="2"/>
        <v>2.3333333333333335</v>
      </c>
      <c r="AB31" s="19"/>
      <c r="AC31" s="19"/>
      <c r="AD31" s="19"/>
      <c r="AE31" s="38" t="s">
        <v>67</v>
      </c>
      <c r="AF31" s="39">
        <v>2</v>
      </c>
      <c r="AG31" s="40" t="s">
        <v>68</v>
      </c>
      <c r="AH31" s="41">
        <v>2</v>
      </c>
      <c r="AI31" s="38" t="s">
        <v>107</v>
      </c>
      <c r="AJ31" s="41">
        <v>3</v>
      </c>
      <c r="AK31" s="38" t="s">
        <v>70</v>
      </c>
      <c r="AL31" s="39">
        <v>3</v>
      </c>
      <c r="AM31" s="38" t="s">
        <v>71</v>
      </c>
      <c r="AN31" s="39">
        <v>4</v>
      </c>
      <c r="AO31" s="42" t="s">
        <v>72</v>
      </c>
      <c r="AP31" s="43">
        <v>4</v>
      </c>
      <c r="AQ31" s="44">
        <f t="shared" si="3"/>
        <v>3</v>
      </c>
      <c r="AR31" s="45"/>
      <c r="AS31" s="45"/>
      <c r="AT31" s="45"/>
      <c r="AU31" s="19"/>
      <c r="AV31" s="19"/>
      <c r="AW31" s="19"/>
    </row>
    <row r="32" spans="1:49" ht="69" customHeight="1">
      <c r="A32" s="19"/>
      <c r="B32" s="19"/>
      <c r="C32" s="20">
        <v>6</v>
      </c>
      <c r="D32" s="19"/>
      <c r="E32" s="20" t="s">
        <v>65</v>
      </c>
      <c r="F32" s="22" t="s">
        <v>121</v>
      </c>
      <c r="G32" s="23">
        <v>44.550600000000003</v>
      </c>
      <c r="H32" s="24">
        <v>4798</v>
      </c>
      <c r="I32" s="25">
        <f t="shared" si="0"/>
        <v>107.69776389094646</v>
      </c>
      <c r="J32" s="26">
        <v>38.579039999999999</v>
      </c>
      <c r="K32" s="27">
        <v>4154.8870000000006</v>
      </c>
      <c r="L32" s="28">
        <f t="shared" si="1"/>
        <v>0.86596227594831188</v>
      </c>
      <c r="M32" s="19">
        <v>5</v>
      </c>
      <c r="N32" s="19"/>
      <c r="O32" s="19">
        <v>1.32</v>
      </c>
      <c r="P32" s="19">
        <v>1</v>
      </c>
      <c r="Q32" s="30">
        <f>VLOOKUP(F32,[2]Flooding!F33:AK118,15,)</f>
        <v>0.30421686746987953</v>
      </c>
      <c r="R32" s="31">
        <v>3</v>
      </c>
      <c r="S32" s="32">
        <v>0.25</v>
      </c>
      <c r="T32" s="31">
        <v>3</v>
      </c>
      <c r="U32" s="33">
        <v>0.01</v>
      </c>
      <c r="V32" s="34">
        <v>1</v>
      </c>
      <c r="W32" s="35">
        <v>0.65</v>
      </c>
      <c r="X32" s="36">
        <v>5</v>
      </c>
      <c r="Y32" s="33">
        <v>5.0000000000000001E-3</v>
      </c>
      <c r="Z32" s="34">
        <v>1</v>
      </c>
      <c r="AA32" s="37">
        <f t="shared" si="2"/>
        <v>2.3333333333333335</v>
      </c>
      <c r="AB32" s="19"/>
      <c r="AC32" s="19"/>
      <c r="AD32" s="19"/>
      <c r="AE32" s="38" t="s">
        <v>67</v>
      </c>
      <c r="AF32" s="39">
        <v>2</v>
      </c>
      <c r="AG32" s="40" t="s">
        <v>68</v>
      </c>
      <c r="AH32" s="41">
        <v>2</v>
      </c>
      <c r="AI32" s="38" t="s">
        <v>122</v>
      </c>
      <c r="AJ32" s="41">
        <v>3</v>
      </c>
      <c r="AK32" s="38" t="s">
        <v>70</v>
      </c>
      <c r="AL32" s="39">
        <v>3</v>
      </c>
      <c r="AM32" s="38" t="s">
        <v>71</v>
      </c>
      <c r="AN32" s="39">
        <v>4</v>
      </c>
      <c r="AO32" s="42" t="s">
        <v>72</v>
      </c>
      <c r="AP32" s="43">
        <v>4</v>
      </c>
      <c r="AQ32" s="44">
        <f t="shared" si="3"/>
        <v>3</v>
      </c>
      <c r="AR32" s="45"/>
      <c r="AS32" s="45"/>
      <c r="AT32" s="45"/>
      <c r="AU32" s="19"/>
      <c r="AV32" s="19"/>
      <c r="AW32" s="19"/>
    </row>
    <row r="33" spans="1:49" ht="69" customHeight="1">
      <c r="A33" s="19"/>
      <c r="B33" s="19"/>
      <c r="C33" s="20">
        <v>6</v>
      </c>
      <c r="D33" s="19"/>
      <c r="E33" s="20" t="s">
        <v>73</v>
      </c>
      <c r="F33" s="22" t="s">
        <v>123</v>
      </c>
      <c r="G33" s="23">
        <v>796.73400000000004</v>
      </c>
      <c r="H33" s="24">
        <v>3097</v>
      </c>
      <c r="I33" s="25">
        <f t="shared" si="0"/>
        <v>3.8871191639869767</v>
      </c>
      <c r="J33" s="26">
        <v>289.51565999999997</v>
      </c>
      <c r="K33" s="27">
        <v>1125.3813</v>
      </c>
      <c r="L33" s="28">
        <f t="shared" si="1"/>
        <v>0.36337788182111719</v>
      </c>
      <c r="M33" s="19">
        <v>4</v>
      </c>
      <c r="N33" s="19"/>
      <c r="O33" s="19">
        <v>0</v>
      </c>
      <c r="P33" s="19">
        <v>1</v>
      </c>
      <c r="Q33" s="30">
        <f>VLOOKUP(F33,[2]Flooding!F34:AK119,15,)</f>
        <v>0.40101522842639592</v>
      </c>
      <c r="R33" s="31">
        <v>4</v>
      </c>
      <c r="S33" s="32">
        <v>0.25</v>
      </c>
      <c r="T33" s="31">
        <v>3</v>
      </c>
      <c r="U33" s="33">
        <v>0.01</v>
      </c>
      <c r="V33" s="34">
        <v>1</v>
      </c>
      <c r="W33" s="35">
        <v>0.45</v>
      </c>
      <c r="X33" s="36">
        <v>4</v>
      </c>
      <c r="Y33" s="33">
        <v>5.0000000000000001E-3</v>
      </c>
      <c r="Z33" s="34">
        <v>1</v>
      </c>
      <c r="AA33" s="37">
        <f t="shared" si="2"/>
        <v>2.3333333333333335</v>
      </c>
      <c r="AB33" s="19"/>
      <c r="AC33" s="19"/>
      <c r="AD33" s="19"/>
      <c r="AE33" s="38" t="s">
        <v>67</v>
      </c>
      <c r="AF33" s="39">
        <v>2</v>
      </c>
      <c r="AG33" s="40" t="s">
        <v>68</v>
      </c>
      <c r="AH33" s="41">
        <v>2</v>
      </c>
      <c r="AI33" s="38" t="s">
        <v>107</v>
      </c>
      <c r="AJ33" s="41">
        <v>3</v>
      </c>
      <c r="AK33" s="38" t="s">
        <v>70</v>
      </c>
      <c r="AL33" s="39">
        <v>3</v>
      </c>
      <c r="AM33" s="38" t="s">
        <v>71</v>
      </c>
      <c r="AN33" s="39">
        <v>4</v>
      </c>
      <c r="AO33" s="42" t="s">
        <v>72</v>
      </c>
      <c r="AP33" s="43">
        <v>4</v>
      </c>
      <c r="AQ33" s="44">
        <f t="shared" si="3"/>
        <v>3</v>
      </c>
      <c r="AR33" s="45"/>
      <c r="AS33" s="45"/>
      <c r="AT33" s="45"/>
      <c r="AU33" s="19"/>
      <c r="AV33" s="19"/>
      <c r="AW33" s="19"/>
    </row>
    <row r="34" spans="1:49" ht="69" customHeight="1">
      <c r="A34" s="19"/>
      <c r="B34" s="19"/>
      <c r="C34" s="20">
        <v>6</v>
      </c>
      <c r="D34" s="19"/>
      <c r="E34" s="20" t="s">
        <v>65</v>
      </c>
      <c r="F34" s="22" t="s">
        <v>124</v>
      </c>
      <c r="G34" s="23">
        <v>42.141300000000001</v>
      </c>
      <c r="H34" s="24">
        <v>3833</v>
      </c>
      <c r="I34" s="25">
        <f t="shared" si="0"/>
        <v>90.955903116420231</v>
      </c>
      <c r="J34" s="26">
        <v>26.051940000000002</v>
      </c>
      <c r="K34" s="27">
        <v>2369.5810000000001</v>
      </c>
      <c r="L34" s="28">
        <f t="shared" si="1"/>
        <v>0.61820532220193058</v>
      </c>
      <c r="M34" s="19">
        <v>5</v>
      </c>
      <c r="N34" s="19"/>
      <c r="O34" s="19">
        <v>7.4</v>
      </c>
      <c r="P34" s="19">
        <v>2</v>
      </c>
      <c r="Q34" s="30">
        <f>VLOOKUP(F34,[2]Flooding!F35:AK120,15,)</f>
        <v>0.18478260869565216</v>
      </c>
      <c r="R34" s="31">
        <v>3</v>
      </c>
      <c r="S34" s="32">
        <v>0.25</v>
      </c>
      <c r="T34" s="31">
        <v>3</v>
      </c>
      <c r="U34" s="33">
        <v>0.01</v>
      </c>
      <c r="V34" s="34">
        <v>1</v>
      </c>
      <c r="W34" s="35">
        <v>0.65</v>
      </c>
      <c r="X34" s="36">
        <v>5</v>
      </c>
      <c r="Y34" s="33">
        <v>5.0000000000000001E-3</v>
      </c>
      <c r="Z34" s="34">
        <v>1</v>
      </c>
      <c r="AA34" s="37">
        <f t="shared" si="2"/>
        <v>2.5</v>
      </c>
      <c r="AB34" s="19"/>
      <c r="AC34" s="19"/>
      <c r="AD34" s="19"/>
      <c r="AE34" s="38" t="s">
        <v>67</v>
      </c>
      <c r="AF34" s="39">
        <v>2</v>
      </c>
      <c r="AG34" s="40" t="s">
        <v>68</v>
      </c>
      <c r="AH34" s="41">
        <v>2</v>
      </c>
      <c r="AI34" s="38" t="s">
        <v>125</v>
      </c>
      <c r="AJ34" s="41">
        <v>3</v>
      </c>
      <c r="AK34" s="38" t="s">
        <v>70</v>
      </c>
      <c r="AL34" s="39">
        <v>3</v>
      </c>
      <c r="AM34" s="38" t="s">
        <v>71</v>
      </c>
      <c r="AN34" s="39">
        <v>4</v>
      </c>
      <c r="AO34" s="42" t="s">
        <v>72</v>
      </c>
      <c r="AP34" s="43">
        <v>4</v>
      </c>
      <c r="AQ34" s="44">
        <f t="shared" si="3"/>
        <v>3</v>
      </c>
      <c r="AR34" s="45"/>
      <c r="AS34" s="45"/>
      <c r="AT34" s="45"/>
      <c r="AU34" s="19"/>
      <c r="AV34" s="19"/>
      <c r="AW34" s="19"/>
    </row>
    <row r="35" spans="1:49" ht="69" customHeight="1">
      <c r="A35" s="19"/>
      <c r="B35" s="19"/>
      <c r="C35" s="20">
        <v>6</v>
      </c>
      <c r="D35" s="19"/>
      <c r="E35" s="20" t="s">
        <v>65</v>
      </c>
      <c r="F35" s="22" t="s">
        <v>126</v>
      </c>
      <c r="G35" s="23">
        <v>46.918799999999997</v>
      </c>
      <c r="H35" s="24">
        <v>7267</v>
      </c>
      <c r="I35" s="25">
        <f t="shared" si="0"/>
        <v>154.88460915453933</v>
      </c>
      <c r="J35" s="26">
        <v>46.851432000000003</v>
      </c>
      <c r="K35" s="27">
        <v>7256.5860000000002</v>
      </c>
      <c r="L35" s="28">
        <f t="shared" si="1"/>
        <v>0.99856694647034538</v>
      </c>
      <c r="M35" s="19">
        <v>5</v>
      </c>
      <c r="N35" s="19"/>
      <c r="O35" s="19">
        <v>0.52</v>
      </c>
      <c r="P35" s="19">
        <v>1</v>
      </c>
      <c r="Q35" s="30">
        <f>VLOOKUP(F35,[2]Flooding!F36:AK121,15,)</f>
        <v>0.39832869080779942</v>
      </c>
      <c r="R35" s="31">
        <v>4</v>
      </c>
      <c r="S35" s="32">
        <v>0.25</v>
      </c>
      <c r="T35" s="31">
        <v>3</v>
      </c>
      <c r="U35" s="33">
        <v>0.01</v>
      </c>
      <c r="V35" s="34">
        <v>1</v>
      </c>
      <c r="W35" s="35">
        <v>0.65</v>
      </c>
      <c r="X35" s="36">
        <v>5</v>
      </c>
      <c r="Y35" s="33">
        <v>5.0000000000000001E-3</v>
      </c>
      <c r="Z35" s="34">
        <v>1</v>
      </c>
      <c r="AA35" s="37">
        <f t="shared" si="2"/>
        <v>2.5</v>
      </c>
      <c r="AB35" s="19"/>
      <c r="AC35" s="19"/>
      <c r="AD35" s="19"/>
      <c r="AE35" s="38" t="s">
        <v>67</v>
      </c>
      <c r="AF35" s="39">
        <v>2</v>
      </c>
      <c r="AG35" s="40" t="s">
        <v>68</v>
      </c>
      <c r="AH35" s="41">
        <v>2</v>
      </c>
      <c r="AI35" s="38" t="s">
        <v>127</v>
      </c>
      <c r="AJ35" s="41">
        <v>3</v>
      </c>
      <c r="AK35" s="38" t="s">
        <v>70</v>
      </c>
      <c r="AL35" s="39">
        <v>3</v>
      </c>
      <c r="AM35" s="38" t="s">
        <v>71</v>
      </c>
      <c r="AN35" s="39">
        <v>4</v>
      </c>
      <c r="AO35" s="42" t="s">
        <v>72</v>
      </c>
      <c r="AP35" s="43">
        <v>4</v>
      </c>
      <c r="AQ35" s="44">
        <f t="shared" si="3"/>
        <v>3</v>
      </c>
      <c r="AR35" s="45"/>
      <c r="AS35" s="45"/>
      <c r="AT35" s="45"/>
      <c r="AU35" s="19"/>
      <c r="AV35" s="19"/>
      <c r="AW35" s="19"/>
    </row>
    <row r="36" spans="1:49" ht="69" customHeight="1">
      <c r="A36" s="19"/>
      <c r="B36" s="19"/>
      <c r="C36" s="20">
        <v>6</v>
      </c>
      <c r="D36" s="19"/>
      <c r="E36" s="20" t="s">
        <v>65</v>
      </c>
      <c r="F36" s="22" t="s">
        <v>128</v>
      </c>
      <c r="G36" s="23">
        <v>4.6792600000000002</v>
      </c>
      <c r="H36" s="24">
        <v>137</v>
      </c>
      <c r="I36" s="25">
        <f t="shared" si="0"/>
        <v>29.278133721998778</v>
      </c>
      <c r="J36" s="26">
        <v>4.504086</v>
      </c>
      <c r="K36" s="27">
        <v>131.87110000000001</v>
      </c>
      <c r="L36" s="28">
        <f t="shared" si="1"/>
        <v>0.96256277372262788</v>
      </c>
      <c r="M36" s="19">
        <v>5</v>
      </c>
      <c r="N36" s="19"/>
      <c r="O36" s="19">
        <v>2.97</v>
      </c>
      <c r="P36" s="19">
        <v>1</v>
      </c>
      <c r="Q36" s="30">
        <f>VLOOKUP(F36,[2]Flooding!F37:AK122,15,)</f>
        <v>0</v>
      </c>
      <c r="R36" s="31">
        <v>1</v>
      </c>
      <c r="S36" s="32">
        <v>0.25</v>
      </c>
      <c r="T36" s="31">
        <v>3</v>
      </c>
      <c r="U36" s="33">
        <v>0.01</v>
      </c>
      <c r="V36" s="34">
        <v>1</v>
      </c>
      <c r="W36" s="35">
        <v>0.55000000000000004</v>
      </c>
      <c r="X36" s="36">
        <v>5</v>
      </c>
      <c r="Y36" s="33">
        <v>5.0000000000000001E-3</v>
      </c>
      <c r="Z36" s="34">
        <v>1</v>
      </c>
      <c r="AA36" s="37">
        <f t="shared" si="2"/>
        <v>2</v>
      </c>
      <c r="AB36" s="19"/>
      <c r="AC36" s="19"/>
      <c r="AD36" s="19"/>
      <c r="AE36" s="38" t="s">
        <v>67</v>
      </c>
      <c r="AF36" s="39">
        <v>2</v>
      </c>
      <c r="AG36" s="40" t="s">
        <v>68</v>
      </c>
      <c r="AH36" s="41">
        <v>2</v>
      </c>
      <c r="AI36" s="38" t="s">
        <v>129</v>
      </c>
      <c r="AJ36" s="41">
        <v>2</v>
      </c>
      <c r="AK36" s="38" t="s">
        <v>70</v>
      </c>
      <c r="AL36" s="39">
        <v>3</v>
      </c>
      <c r="AM36" s="38" t="s">
        <v>71</v>
      </c>
      <c r="AN36" s="39">
        <v>4</v>
      </c>
      <c r="AO36" s="42" t="s">
        <v>72</v>
      </c>
      <c r="AP36" s="43">
        <v>4</v>
      </c>
      <c r="AQ36" s="44">
        <f t="shared" si="3"/>
        <v>2.8333333333333335</v>
      </c>
      <c r="AR36" s="45"/>
      <c r="AS36" s="45"/>
      <c r="AT36" s="45"/>
      <c r="AU36" s="19"/>
      <c r="AV36" s="19"/>
      <c r="AW36" s="19"/>
    </row>
    <row r="37" spans="1:49" ht="69" customHeight="1">
      <c r="A37" s="19"/>
      <c r="B37" s="19"/>
      <c r="C37" s="20">
        <v>6</v>
      </c>
      <c r="D37" s="19"/>
      <c r="E37" s="20" t="s">
        <v>65</v>
      </c>
      <c r="F37" s="22" t="s">
        <v>130</v>
      </c>
      <c r="G37" s="23">
        <v>62.848999999999997</v>
      </c>
      <c r="H37" s="24">
        <v>6301</v>
      </c>
      <c r="I37" s="25">
        <f t="shared" si="0"/>
        <v>100.25616954923707</v>
      </c>
      <c r="J37" s="26">
        <v>38.740258799999999</v>
      </c>
      <c r="K37" s="27">
        <v>1204.44589</v>
      </c>
      <c r="L37" s="28">
        <f t="shared" si="1"/>
        <v>0.1911515457863831</v>
      </c>
      <c r="M37" s="19">
        <v>3</v>
      </c>
      <c r="N37" s="19"/>
      <c r="O37" s="19">
        <v>0.68</v>
      </c>
      <c r="P37" s="19">
        <v>1</v>
      </c>
      <c r="Q37" s="30">
        <f>VLOOKUP(F37,[2]Flooding!F38:AK123,15,)</f>
        <v>2.3809523809523808E-2</v>
      </c>
      <c r="R37" s="31">
        <v>1</v>
      </c>
      <c r="S37" s="32">
        <v>0.25</v>
      </c>
      <c r="T37" s="31">
        <v>3</v>
      </c>
      <c r="U37" s="33">
        <v>0.01</v>
      </c>
      <c r="V37" s="34">
        <v>1</v>
      </c>
      <c r="W37" s="35">
        <v>0.65</v>
      </c>
      <c r="X37" s="36">
        <v>5</v>
      </c>
      <c r="Y37" s="33">
        <v>5.0000000000000001E-3</v>
      </c>
      <c r="Z37" s="34">
        <v>1</v>
      </c>
      <c r="AA37" s="37">
        <f t="shared" si="2"/>
        <v>2</v>
      </c>
      <c r="AB37" s="19"/>
      <c r="AC37" s="19"/>
      <c r="AD37" s="19"/>
      <c r="AE37" s="38" t="s">
        <v>67</v>
      </c>
      <c r="AF37" s="39">
        <v>2</v>
      </c>
      <c r="AG37" s="40" t="s">
        <v>68</v>
      </c>
      <c r="AH37" s="41">
        <v>2</v>
      </c>
      <c r="AI37" s="38" t="s">
        <v>131</v>
      </c>
      <c r="AJ37" s="41">
        <v>3</v>
      </c>
      <c r="AK37" s="38" t="s">
        <v>70</v>
      </c>
      <c r="AL37" s="39">
        <v>3</v>
      </c>
      <c r="AM37" s="38" t="s">
        <v>71</v>
      </c>
      <c r="AN37" s="39">
        <v>4</v>
      </c>
      <c r="AO37" s="42" t="s">
        <v>72</v>
      </c>
      <c r="AP37" s="43">
        <v>4</v>
      </c>
      <c r="AQ37" s="44">
        <f t="shared" si="3"/>
        <v>3</v>
      </c>
      <c r="AR37" s="45"/>
      <c r="AS37" s="45"/>
      <c r="AT37" s="45"/>
      <c r="AU37" s="19"/>
      <c r="AV37" s="19"/>
      <c r="AW37" s="19"/>
    </row>
    <row r="38" spans="1:49" ht="69" customHeight="1">
      <c r="A38" s="19"/>
      <c r="B38" s="19"/>
      <c r="C38" s="20">
        <v>6</v>
      </c>
      <c r="D38" s="19"/>
      <c r="E38" s="20" t="s">
        <v>65</v>
      </c>
      <c r="F38" s="22" t="s">
        <v>132</v>
      </c>
      <c r="G38" s="23">
        <v>54.987000000000002</v>
      </c>
      <c r="H38" s="24">
        <v>5036</v>
      </c>
      <c r="I38" s="25">
        <f t="shared" si="0"/>
        <v>91.585283794351383</v>
      </c>
      <c r="J38" s="26">
        <v>13.273</v>
      </c>
      <c r="K38" s="27">
        <v>1215.6099999999999</v>
      </c>
      <c r="L38" s="28">
        <f t="shared" si="1"/>
        <v>0.24138403494837171</v>
      </c>
      <c r="M38" s="19">
        <v>3</v>
      </c>
      <c r="N38" s="19"/>
      <c r="O38" s="19">
        <v>0.99</v>
      </c>
      <c r="P38" s="19">
        <v>1</v>
      </c>
      <c r="Q38" s="30">
        <f>VLOOKUP(F38,[2]Flooding!F39:AK124,15,)</f>
        <v>0.40206185567010311</v>
      </c>
      <c r="R38" s="31">
        <v>4</v>
      </c>
      <c r="S38" s="32">
        <v>0.25</v>
      </c>
      <c r="T38" s="31">
        <v>3</v>
      </c>
      <c r="U38" s="33">
        <v>0.01</v>
      </c>
      <c r="V38" s="34">
        <v>1</v>
      </c>
      <c r="W38" s="35">
        <v>0.65</v>
      </c>
      <c r="X38" s="36">
        <v>5</v>
      </c>
      <c r="Y38" s="33">
        <v>5.0000000000000001E-3</v>
      </c>
      <c r="Z38" s="34">
        <v>1</v>
      </c>
      <c r="AA38" s="37">
        <f t="shared" si="2"/>
        <v>2.5</v>
      </c>
      <c r="AB38" s="19"/>
      <c r="AC38" s="19"/>
      <c r="AD38" s="19"/>
      <c r="AE38" s="38" t="s">
        <v>67</v>
      </c>
      <c r="AF38" s="39">
        <v>2</v>
      </c>
      <c r="AG38" s="40" t="s">
        <v>68</v>
      </c>
      <c r="AH38" s="41">
        <v>2</v>
      </c>
      <c r="AI38" s="38" t="s">
        <v>133</v>
      </c>
      <c r="AJ38" s="41">
        <v>3</v>
      </c>
      <c r="AK38" s="38" t="s">
        <v>70</v>
      </c>
      <c r="AL38" s="39">
        <v>3</v>
      </c>
      <c r="AM38" s="38" t="s">
        <v>71</v>
      </c>
      <c r="AN38" s="39">
        <v>4</v>
      </c>
      <c r="AO38" s="42" t="s">
        <v>72</v>
      </c>
      <c r="AP38" s="43">
        <v>4</v>
      </c>
      <c r="AQ38" s="44">
        <f t="shared" si="3"/>
        <v>3</v>
      </c>
      <c r="AR38" s="45"/>
      <c r="AS38" s="45"/>
      <c r="AT38" s="45"/>
      <c r="AU38" s="19"/>
      <c r="AV38" s="19"/>
      <c r="AW38" s="19"/>
    </row>
    <row r="39" spans="1:49" ht="69" customHeight="1">
      <c r="A39" s="19"/>
      <c r="B39" s="19"/>
      <c r="C39" s="20">
        <v>6</v>
      </c>
      <c r="D39" s="19"/>
      <c r="E39" s="20" t="s">
        <v>65</v>
      </c>
      <c r="F39" s="22" t="s">
        <v>134</v>
      </c>
      <c r="G39" s="23">
        <v>7.6308699999999998</v>
      </c>
      <c r="H39" s="24">
        <v>163</v>
      </c>
      <c r="I39" s="25">
        <f t="shared" si="0"/>
        <v>21.36060501620392</v>
      </c>
      <c r="J39" s="26">
        <v>6.3971369999999999</v>
      </c>
      <c r="K39" s="27">
        <v>136.64671999999999</v>
      </c>
      <c r="L39" s="28">
        <f t="shared" si="1"/>
        <v>0.83832343558282196</v>
      </c>
      <c r="M39" s="19">
        <v>5</v>
      </c>
      <c r="N39" s="19"/>
      <c r="O39" s="19">
        <v>2.0699999999999998</v>
      </c>
      <c r="P39" s="19">
        <v>1</v>
      </c>
      <c r="Q39" s="30">
        <f>VLOOKUP(F39,[2]Flooding!F40:AK125,15,)</f>
        <v>0</v>
      </c>
      <c r="R39" s="31">
        <v>1</v>
      </c>
      <c r="S39" s="32">
        <v>0.25</v>
      </c>
      <c r="T39" s="31">
        <v>3</v>
      </c>
      <c r="U39" s="33">
        <v>0.01</v>
      </c>
      <c r="V39" s="34">
        <v>1</v>
      </c>
      <c r="W39" s="35">
        <v>0.55000000000000004</v>
      </c>
      <c r="X39" s="36">
        <v>5</v>
      </c>
      <c r="Y39" s="33">
        <v>5.0000000000000001E-3</v>
      </c>
      <c r="Z39" s="34">
        <v>1</v>
      </c>
      <c r="AA39" s="37">
        <f t="shared" si="2"/>
        <v>2</v>
      </c>
      <c r="AB39" s="19"/>
      <c r="AC39" s="19"/>
      <c r="AD39" s="19"/>
      <c r="AE39" s="38" t="s">
        <v>67</v>
      </c>
      <c r="AF39" s="39">
        <v>2</v>
      </c>
      <c r="AG39" s="40" t="s">
        <v>68</v>
      </c>
      <c r="AH39" s="41">
        <v>2</v>
      </c>
      <c r="AI39" s="38" t="s">
        <v>135</v>
      </c>
      <c r="AJ39" s="41">
        <v>2</v>
      </c>
      <c r="AK39" s="38" t="s">
        <v>70</v>
      </c>
      <c r="AL39" s="39">
        <v>3</v>
      </c>
      <c r="AM39" s="38" t="s">
        <v>71</v>
      </c>
      <c r="AN39" s="39">
        <v>4</v>
      </c>
      <c r="AO39" s="42" t="s">
        <v>72</v>
      </c>
      <c r="AP39" s="43">
        <v>4</v>
      </c>
      <c r="AQ39" s="44">
        <f t="shared" si="3"/>
        <v>2.8333333333333335</v>
      </c>
      <c r="AR39" s="45"/>
      <c r="AS39" s="45"/>
      <c r="AT39" s="45"/>
      <c r="AU39" s="19"/>
      <c r="AV39" s="19"/>
      <c r="AW39" s="19"/>
    </row>
    <row r="40" spans="1:49" ht="69" customHeight="1">
      <c r="A40" s="19"/>
      <c r="B40" s="19"/>
      <c r="C40" s="20">
        <v>6</v>
      </c>
      <c r="D40" s="19"/>
      <c r="E40" s="20" t="s">
        <v>73</v>
      </c>
      <c r="F40" s="22" t="s">
        <v>136</v>
      </c>
      <c r="G40" s="23">
        <v>758.43499999999995</v>
      </c>
      <c r="H40" s="24">
        <v>21703</v>
      </c>
      <c r="I40" s="25">
        <f t="shared" si="0"/>
        <v>28.615504295028579</v>
      </c>
      <c r="J40" s="26">
        <v>546.57799999999997</v>
      </c>
      <c r="K40" s="27">
        <v>15640.61</v>
      </c>
      <c r="L40" s="28">
        <f t="shared" si="1"/>
        <v>0.72066580657052026</v>
      </c>
      <c r="M40" s="19">
        <v>5</v>
      </c>
      <c r="N40" s="19"/>
      <c r="O40" s="19">
        <v>0.6</v>
      </c>
      <c r="P40" s="19">
        <v>1</v>
      </c>
      <c r="Q40" s="30">
        <f>VLOOKUP(F40,[2]Flooding!F41:AK126,15,)</f>
        <v>0.3731958762886598</v>
      </c>
      <c r="R40" s="31">
        <v>4</v>
      </c>
      <c r="S40" s="32">
        <v>0.25</v>
      </c>
      <c r="T40" s="31">
        <v>3</v>
      </c>
      <c r="U40" s="33">
        <v>0.01</v>
      </c>
      <c r="V40" s="34">
        <v>1</v>
      </c>
      <c r="W40" s="35">
        <v>0.55000000000000004</v>
      </c>
      <c r="X40" s="36">
        <v>5</v>
      </c>
      <c r="Y40" s="33">
        <v>5.0000000000000001E-3</v>
      </c>
      <c r="Z40" s="34">
        <v>1</v>
      </c>
      <c r="AA40" s="37">
        <f t="shared" si="2"/>
        <v>2.5</v>
      </c>
      <c r="AB40" s="19"/>
      <c r="AC40" s="19"/>
      <c r="AD40" s="19"/>
      <c r="AE40" s="38" t="s">
        <v>67</v>
      </c>
      <c r="AF40" s="39">
        <v>2</v>
      </c>
      <c r="AG40" s="40" t="s">
        <v>68</v>
      </c>
      <c r="AH40" s="41">
        <v>2</v>
      </c>
      <c r="AI40" s="38" t="s">
        <v>137</v>
      </c>
      <c r="AJ40" s="41">
        <v>3</v>
      </c>
      <c r="AK40" s="38" t="s">
        <v>70</v>
      </c>
      <c r="AL40" s="39">
        <v>3</v>
      </c>
      <c r="AM40" s="38" t="s">
        <v>71</v>
      </c>
      <c r="AN40" s="39">
        <v>4</v>
      </c>
      <c r="AO40" s="42" t="s">
        <v>72</v>
      </c>
      <c r="AP40" s="43">
        <v>4</v>
      </c>
      <c r="AQ40" s="44">
        <f t="shared" si="3"/>
        <v>3</v>
      </c>
      <c r="AR40" s="45"/>
      <c r="AS40" s="45"/>
      <c r="AT40" s="45"/>
      <c r="AU40" s="19"/>
      <c r="AV40" s="19"/>
      <c r="AW40" s="19"/>
    </row>
    <row r="41" spans="1:49" ht="69" customHeight="1">
      <c r="A41" s="19"/>
      <c r="B41" s="19"/>
      <c r="C41" s="20">
        <v>6</v>
      </c>
      <c r="D41" s="19"/>
      <c r="E41" s="20" t="s">
        <v>65</v>
      </c>
      <c r="F41" s="22" t="s">
        <v>138</v>
      </c>
      <c r="G41" s="23">
        <v>55.017800000000001</v>
      </c>
      <c r="H41" s="24">
        <v>6301</v>
      </c>
      <c r="I41" s="25">
        <f t="shared" si="0"/>
        <v>114.52657140052855</v>
      </c>
      <c r="J41" s="26">
        <v>54.45147351</v>
      </c>
      <c r="K41" s="27">
        <v>6236.157811</v>
      </c>
      <c r="L41" s="28">
        <f t="shared" si="1"/>
        <v>0.98970922250436444</v>
      </c>
      <c r="M41" s="19">
        <v>5</v>
      </c>
      <c r="N41" s="19"/>
      <c r="O41" s="19">
        <v>7.28</v>
      </c>
      <c r="P41" s="19">
        <v>2</v>
      </c>
      <c r="Q41" s="30">
        <f>VLOOKUP(F41,[2]Flooding!F42:AK127,15,)</f>
        <v>0.39455782312925169</v>
      </c>
      <c r="R41" s="31">
        <v>4</v>
      </c>
      <c r="S41" s="32">
        <v>0.25</v>
      </c>
      <c r="T41" s="31">
        <v>3</v>
      </c>
      <c r="U41" s="33">
        <v>0.01</v>
      </c>
      <c r="V41" s="34">
        <v>1</v>
      </c>
      <c r="W41" s="35">
        <v>0.55000000000000004</v>
      </c>
      <c r="X41" s="36">
        <v>5</v>
      </c>
      <c r="Y41" s="33">
        <v>5.0000000000000001E-3</v>
      </c>
      <c r="Z41" s="34">
        <v>1</v>
      </c>
      <c r="AA41" s="37">
        <f t="shared" si="2"/>
        <v>2.6666666666666665</v>
      </c>
      <c r="AB41" s="19"/>
      <c r="AC41" s="19"/>
      <c r="AD41" s="19"/>
      <c r="AE41" s="38" t="s">
        <v>67</v>
      </c>
      <c r="AF41" s="39">
        <v>2</v>
      </c>
      <c r="AG41" s="40" t="s">
        <v>68</v>
      </c>
      <c r="AH41" s="41">
        <v>2</v>
      </c>
      <c r="AI41" s="38" t="s">
        <v>139</v>
      </c>
      <c r="AJ41" s="41">
        <v>3</v>
      </c>
      <c r="AK41" s="38" t="s">
        <v>70</v>
      </c>
      <c r="AL41" s="39">
        <v>3</v>
      </c>
      <c r="AM41" s="38" t="s">
        <v>71</v>
      </c>
      <c r="AN41" s="39">
        <v>4</v>
      </c>
      <c r="AO41" s="42" t="s">
        <v>72</v>
      </c>
      <c r="AP41" s="43">
        <v>4</v>
      </c>
      <c r="AQ41" s="44">
        <f t="shared" si="3"/>
        <v>3</v>
      </c>
      <c r="AR41" s="45"/>
      <c r="AS41" s="45"/>
      <c r="AT41" s="45"/>
      <c r="AU41" s="19"/>
      <c r="AV41" s="19"/>
      <c r="AW41" s="19"/>
    </row>
    <row r="42" spans="1:49" ht="69" customHeight="1">
      <c r="A42" s="19"/>
      <c r="B42" s="19"/>
      <c r="C42" s="20">
        <v>6</v>
      </c>
      <c r="D42" s="19"/>
      <c r="E42" s="20" t="s">
        <v>140</v>
      </c>
      <c r="F42" s="22" t="s">
        <v>141</v>
      </c>
      <c r="G42" s="23">
        <v>487.214</v>
      </c>
      <c r="H42" s="24">
        <v>4462</v>
      </c>
      <c r="I42" s="25">
        <f t="shared" si="0"/>
        <v>9.1581933195679923</v>
      </c>
      <c r="J42" s="26">
        <v>487.21350000000001</v>
      </c>
      <c r="K42" s="27">
        <v>4461.9920000000002</v>
      </c>
      <c r="L42" s="28">
        <f t="shared" si="1"/>
        <v>0.99999820708202602</v>
      </c>
      <c r="M42" s="19">
        <v>5</v>
      </c>
      <c r="N42" s="19"/>
      <c r="O42" s="19">
        <v>3.29</v>
      </c>
      <c r="P42" s="19">
        <v>1</v>
      </c>
      <c r="Q42" s="30">
        <f>VLOOKUP(F42,[2]Flooding!F44:AK128,15,)</f>
        <v>0.46091644204851751</v>
      </c>
      <c r="R42" s="31">
        <v>4</v>
      </c>
      <c r="S42" s="32">
        <v>0.25</v>
      </c>
      <c r="T42" s="31">
        <v>3</v>
      </c>
      <c r="U42" s="33">
        <v>0.01</v>
      </c>
      <c r="V42" s="34">
        <v>1</v>
      </c>
      <c r="W42" s="35">
        <v>0.55000000000000004</v>
      </c>
      <c r="X42" s="36">
        <v>5</v>
      </c>
      <c r="Y42" s="33">
        <v>5.0000000000000001E-3</v>
      </c>
      <c r="Z42" s="34">
        <v>1</v>
      </c>
      <c r="AA42" s="37">
        <f t="shared" si="2"/>
        <v>2.5</v>
      </c>
      <c r="AB42" s="19"/>
      <c r="AC42" s="19"/>
      <c r="AD42" s="19"/>
      <c r="AE42" s="38" t="s">
        <v>67</v>
      </c>
      <c r="AF42" s="39">
        <v>2</v>
      </c>
      <c r="AG42" s="40" t="s">
        <v>68</v>
      </c>
      <c r="AH42" s="41">
        <v>2</v>
      </c>
      <c r="AI42" s="38" t="s">
        <v>107</v>
      </c>
      <c r="AJ42" s="41">
        <v>3</v>
      </c>
      <c r="AK42" s="38" t="s">
        <v>70</v>
      </c>
      <c r="AL42" s="39">
        <v>3</v>
      </c>
      <c r="AM42" s="38" t="s">
        <v>71</v>
      </c>
      <c r="AN42" s="39">
        <v>4</v>
      </c>
      <c r="AO42" s="42" t="s">
        <v>72</v>
      </c>
      <c r="AP42" s="43">
        <v>4</v>
      </c>
      <c r="AQ42" s="44">
        <f t="shared" si="3"/>
        <v>3</v>
      </c>
      <c r="AR42" s="45"/>
      <c r="AS42" s="45"/>
      <c r="AT42" s="45"/>
      <c r="AU42" s="19"/>
      <c r="AV42" s="19"/>
      <c r="AW42" s="19"/>
    </row>
    <row r="43" spans="1:49" ht="69" customHeight="1">
      <c r="A43" s="19"/>
      <c r="B43" s="19"/>
      <c r="C43" s="20">
        <v>6</v>
      </c>
      <c r="D43" s="19"/>
      <c r="E43" s="20" t="s">
        <v>78</v>
      </c>
      <c r="F43" s="22" t="s">
        <v>142</v>
      </c>
      <c r="G43" s="23">
        <v>638.678</v>
      </c>
      <c r="H43" s="24">
        <v>1417</v>
      </c>
      <c r="I43" s="25">
        <f>H43/G43</f>
        <v>2.2186453893824432</v>
      </c>
      <c r="J43" s="26">
        <v>29.317430000000002</v>
      </c>
      <c r="K43" s="27">
        <v>65.04516000000001</v>
      </c>
      <c r="L43" s="28">
        <f>K43/H43</f>
        <v>4.5903429781227953E-2</v>
      </c>
      <c r="M43" s="19">
        <v>1</v>
      </c>
      <c r="N43" s="19"/>
      <c r="O43" s="19">
        <v>0.23</v>
      </c>
      <c r="P43" s="19">
        <v>1</v>
      </c>
      <c r="Q43" s="30">
        <f>VLOOKUP(F43,[2]Flooding!F45:AK129,15,)</f>
        <v>0</v>
      </c>
      <c r="R43" s="31">
        <v>1</v>
      </c>
      <c r="S43" s="32">
        <v>0.25</v>
      </c>
      <c r="T43" s="31">
        <v>3</v>
      </c>
      <c r="U43" s="33">
        <v>0.01</v>
      </c>
      <c r="V43" s="34">
        <v>1</v>
      </c>
      <c r="W43" s="35">
        <v>0.45</v>
      </c>
      <c r="X43" s="36">
        <v>4</v>
      </c>
      <c r="Y43" s="33">
        <v>5.0000000000000001E-3</v>
      </c>
      <c r="Z43" s="34">
        <v>1</v>
      </c>
      <c r="AA43" s="37">
        <f t="shared" si="2"/>
        <v>1.8333333333333333</v>
      </c>
      <c r="AB43" s="19"/>
      <c r="AC43" s="19"/>
      <c r="AD43" s="19"/>
      <c r="AE43" s="38" t="s">
        <v>67</v>
      </c>
      <c r="AF43" s="39">
        <v>2</v>
      </c>
      <c r="AG43" s="40" t="s">
        <v>68</v>
      </c>
      <c r="AH43" s="41">
        <v>2</v>
      </c>
      <c r="AI43" s="38" t="s">
        <v>107</v>
      </c>
      <c r="AJ43" s="41">
        <v>3</v>
      </c>
      <c r="AK43" s="38" t="s">
        <v>70</v>
      </c>
      <c r="AL43" s="39">
        <v>3</v>
      </c>
      <c r="AM43" s="38" t="s">
        <v>71</v>
      </c>
      <c r="AN43" s="39">
        <v>4</v>
      </c>
      <c r="AO43" s="42" t="s">
        <v>72</v>
      </c>
      <c r="AP43" s="43">
        <v>4</v>
      </c>
      <c r="AQ43" s="44">
        <f t="shared" si="3"/>
        <v>3</v>
      </c>
      <c r="AR43" s="45"/>
      <c r="AS43" s="45"/>
      <c r="AT43" s="45"/>
      <c r="AU43" s="19"/>
      <c r="AV43" s="19"/>
      <c r="AW43" s="19"/>
    </row>
    <row r="44" spans="1:49" ht="69" customHeight="1">
      <c r="A44" s="19"/>
      <c r="B44" s="19"/>
      <c r="C44" s="20">
        <v>6</v>
      </c>
      <c r="D44" s="19"/>
      <c r="E44" s="20" t="s">
        <v>78</v>
      </c>
      <c r="F44" s="22" t="s">
        <v>143</v>
      </c>
      <c r="G44" s="23">
        <v>1626.4</v>
      </c>
      <c r="H44" s="24">
        <v>3600</v>
      </c>
      <c r="I44" s="25">
        <f t="shared" si="0"/>
        <v>2.2134776192818495</v>
      </c>
      <c r="J44" s="26">
        <v>51.889380000000003</v>
      </c>
      <c r="K44" s="27">
        <v>114.85614</v>
      </c>
      <c r="L44" s="28">
        <f t="shared" si="1"/>
        <v>3.1904483333333331E-2</v>
      </c>
      <c r="M44" s="19">
        <v>1</v>
      </c>
      <c r="N44" s="19"/>
      <c r="O44" s="19">
        <v>1.32</v>
      </c>
      <c r="P44" s="19">
        <v>1</v>
      </c>
      <c r="Q44" s="30">
        <f>VLOOKUP(F44,[2]Flooding!F46:AK130,15,)</f>
        <v>0.5527426160337553</v>
      </c>
      <c r="R44" s="31">
        <v>5</v>
      </c>
      <c r="S44" s="32">
        <v>0.25</v>
      </c>
      <c r="T44" s="31">
        <v>3</v>
      </c>
      <c r="U44" s="33">
        <v>0.01</v>
      </c>
      <c r="V44" s="34">
        <v>1</v>
      </c>
      <c r="W44" s="35">
        <v>0.65</v>
      </c>
      <c r="X44" s="36">
        <v>5</v>
      </c>
      <c r="Y44" s="33">
        <v>5.0000000000000001E-3</v>
      </c>
      <c r="Z44" s="34">
        <v>1</v>
      </c>
      <c r="AA44" s="37">
        <f t="shared" si="2"/>
        <v>2.6666666666666665</v>
      </c>
      <c r="AB44" s="19"/>
      <c r="AC44" s="19"/>
      <c r="AD44" s="19"/>
      <c r="AE44" s="38" t="s">
        <v>67</v>
      </c>
      <c r="AF44" s="39">
        <v>2</v>
      </c>
      <c r="AG44" s="40" t="s">
        <v>68</v>
      </c>
      <c r="AH44" s="41">
        <v>2</v>
      </c>
      <c r="AI44" s="38" t="s">
        <v>107</v>
      </c>
      <c r="AJ44" s="41">
        <v>3</v>
      </c>
      <c r="AK44" s="38" t="s">
        <v>70</v>
      </c>
      <c r="AL44" s="39">
        <v>3</v>
      </c>
      <c r="AM44" s="38" t="s">
        <v>71</v>
      </c>
      <c r="AN44" s="39">
        <v>4</v>
      </c>
      <c r="AO44" s="42" t="s">
        <v>72</v>
      </c>
      <c r="AP44" s="43">
        <v>4</v>
      </c>
      <c r="AQ44" s="44">
        <f t="shared" si="3"/>
        <v>3</v>
      </c>
      <c r="AR44" s="45"/>
      <c r="AS44" s="45"/>
      <c r="AT44" s="45"/>
      <c r="AU44" s="19"/>
      <c r="AV44" s="19"/>
      <c r="AW44" s="19"/>
    </row>
    <row r="45" spans="1:49" ht="69" customHeight="1">
      <c r="A45" s="19"/>
      <c r="B45" s="19"/>
      <c r="C45" s="20">
        <v>6</v>
      </c>
      <c r="D45" s="19"/>
      <c r="E45" s="20" t="s">
        <v>73</v>
      </c>
      <c r="F45" s="22" t="s">
        <v>144</v>
      </c>
      <c r="G45" s="23">
        <v>492.65499999999997</v>
      </c>
      <c r="H45" s="24">
        <v>4062</v>
      </c>
      <c r="I45" s="25">
        <f t="shared" si="0"/>
        <v>8.2451208249180468</v>
      </c>
      <c r="J45" s="26">
        <v>183.44920000000002</v>
      </c>
      <c r="K45" s="27">
        <v>1512.5649999999998</v>
      </c>
      <c r="L45" s="28">
        <f t="shared" si="1"/>
        <v>0.37236952240275722</v>
      </c>
      <c r="M45" s="19">
        <v>4</v>
      </c>
      <c r="N45" s="19"/>
      <c r="O45" s="19">
        <v>1.62</v>
      </c>
      <c r="P45" s="19">
        <v>1</v>
      </c>
      <c r="Q45" s="30">
        <f>VLOOKUP(F45,[2]Flooding!F47:AK131,15,)</f>
        <v>0.35540069686411152</v>
      </c>
      <c r="R45" s="31">
        <v>4</v>
      </c>
      <c r="S45" s="32">
        <v>0.25</v>
      </c>
      <c r="T45" s="31">
        <v>3</v>
      </c>
      <c r="U45" s="33">
        <v>0.01</v>
      </c>
      <c r="V45" s="34">
        <v>1</v>
      </c>
      <c r="W45" s="35">
        <v>0.55000000000000004</v>
      </c>
      <c r="X45" s="36">
        <v>5</v>
      </c>
      <c r="Y45" s="33">
        <v>5.0000000000000001E-3</v>
      </c>
      <c r="Z45" s="34">
        <v>1</v>
      </c>
      <c r="AA45" s="37">
        <f t="shared" si="2"/>
        <v>2.5</v>
      </c>
      <c r="AB45" s="19"/>
      <c r="AC45" s="19"/>
      <c r="AD45" s="19"/>
      <c r="AE45" s="38" t="s">
        <v>67</v>
      </c>
      <c r="AF45" s="39">
        <v>2</v>
      </c>
      <c r="AG45" s="40" t="s">
        <v>68</v>
      </c>
      <c r="AH45" s="41">
        <v>2</v>
      </c>
      <c r="AI45" s="38" t="s">
        <v>107</v>
      </c>
      <c r="AJ45" s="41">
        <v>2</v>
      </c>
      <c r="AK45" s="38" t="s">
        <v>70</v>
      </c>
      <c r="AL45" s="39">
        <v>3</v>
      </c>
      <c r="AM45" s="38" t="s">
        <v>71</v>
      </c>
      <c r="AN45" s="39">
        <v>4</v>
      </c>
      <c r="AO45" s="42" t="s">
        <v>72</v>
      </c>
      <c r="AP45" s="43">
        <v>4</v>
      </c>
      <c r="AQ45" s="44">
        <f t="shared" si="3"/>
        <v>2.8333333333333335</v>
      </c>
      <c r="AR45" s="45"/>
      <c r="AS45" s="45"/>
      <c r="AT45" s="45"/>
      <c r="AU45" s="19"/>
      <c r="AV45" s="19"/>
      <c r="AW45" s="19"/>
    </row>
    <row r="46" spans="1:49" ht="69" customHeight="1">
      <c r="A46" s="19"/>
      <c r="B46" s="19"/>
      <c r="C46" s="20">
        <v>6</v>
      </c>
      <c r="D46" s="19"/>
      <c r="E46" s="20" t="s">
        <v>65</v>
      </c>
      <c r="F46" s="22" t="s">
        <v>145</v>
      </c>
      <c r="G46" s="23">
        <v>124.06699999999999</v>
      </c>
      <c r="H46" s="24">
        <v>5218</v>
      </c>
      <c r="I46" s="25">
        <f t="shared" si="0"/>
        <v>42.057920317247941</v>
      </c>
      <c r="J46" s="26">
        <v>119.1908</v>
      </c>
      <c r="K46" s="27">
        <v>5012.9180000000006</v>
      </c>
      <c r="L46" s="28">
        <f t="shared" si="1"/>
        <v>0.96069720199310094</v>
      </c>
      <c r="M46" s="19">
        <v>5</v>
      </c>
      <c r="N46" s="19"/>
      <c r="O46" s="19">
        <v>0.79</v>
      </c>
      <c r="P46" s="19">
        <v>1</v>
      </c>
      <c r="Q46" s="30">
        <f>VLOOKUP(F46,[2]Flooding!F48:AK132,15,)</f>
        <v>7.1856287425149698E-2</v>
      </c>
      <c r="R46" s="31">
        <v>2</v>
      </c>
      <c r="S46" s="32">
        <v>0.25</v>
      </c>
      <c r="T46" s="31">
        <v>3</v>
      </c>
      <c r="U46" s="33">
        <v>0.01</v>
      </c>
      <c r="V46" s="34">
        <v>1</v>
      </c>
      <c r="W46" s="35">
        <v>0.65</v>
      </c>
      <c r="X46" s="36">
        <v>5</v>
      </c>
      <c r="Y46" s="33">
        <v>5.0000000000000001E-3</v>
      </c>
      <c r="Z46" s="34">
        <v>1</v>
      </c>
      <c r="AA46" s="37">
        <f t="shared" si="2"/>
        <v>2.1666666666666665</v>
      </c>
      <c r="AB46" s="19"/>
      <c r="AC46" s="19"/>
      <c r="AD46" s="19"/>
      <c r="AE46" s="38" t="s">
        <v>67</v>
      </c>
      <c r="AF46" s="39">
        <v>2</v>
      </c>
      <c r="AG46" s="40" t="s">
        <v>68</v>
      </c>
      <c r="AH46" s="41">
        <v>2</v>
      </c>
      <c r="AI46" s="38" t="s">
        <v>146</v>
      </c>
      <c r="AJ46" s="41">
        <v>3</v>
      </c>
      <c r="AK46" s="38" t="s">
        <v>70</v>
      </c>
      <c r="AL46" s="39">
        <v>3</v>
      </c>
      <c r="AM46" s="38" t="s">
        <v>71</v>
      </c>
      <c r="AN46" s="39">
        <v>4</v>
      </c>
      <c r="AO46" s="42" t="s">
        <v>72</v>
      </c>
      <c r="AP46" s="43">
        <v>4</v>
      </c>
      <c r="AQ46" s="44">
        <f t="shared" si="3"/>
        <v>3</v>
      </c>
      <c r="AR46" s="45"/>
      <c r="AS46" s="45"/>
      <c r="AT46" s="45"/>
      <c r="AU46" s="19"/>
      <c r="AV46" s="19"/>
      <c r="AW46" s="19"/>
    </row>
    <row r="47" spans="1:49" ht="69" customHeight="1">
      <c r="A47" s="19"/>
      <c r="B47" s="19"/>
      <c r="C47" s="20">
        <v>6</v>
      </c>
      <c r="D47" s="19"/>
      <c r="E47" s="20" t="s">
        <v>78</v>
      </c>
      <c r="F47" s="22" t="s">
        <v>147</v>
      </c>
      <c r="G47" s="23">
        <v>2031.25</v>
      </c>
      <c r="H47" s="24">
        <v>859</v>
      </c>
      <c r="I47" s="25">
        <f t="shared" si="0"/>
        <v>0.42289230769230768</v>
      </c>
      <c r="J47" s="26">
        <v>52.923699999999997</v>
      </c>
      <c r="K47" s="27">
        <v>22.38101</v>
      </c>
      <c r="L47" s="28">
        <f t="shared" si="1"/>
        <v>2.6054726426076834E-2</v>
      </c>
      <c r="M47" s="19">
        <v>1</v>
      </c>
      <c r="N47" s="19"/>
      <c r="O47" s="19">
        <v>0.35</v>
      </c>
      <c r="P47" s="19">
        <v>1</v>
      </c>
      <c r="Q47" s="30">
        <f>VLOOKUP(F47,[2]Flooding!F49:AK133,15,)</f>
        <v>0.53521126760563376</v>
      </c>
      <c r="R47" s="31">
        <v>5</v>
      </c>
      <c r="S47" s="32">
        <v>0.25</v>
      </c>
      <c r="T47" s="31">
        <v>3</v>
      </c>
      <c r="U47" s="33">
        <v>0.01</v>
      </c>
      <c r="V47" s="34">
        <v>1</v>
      </c>
      <c r="W47" s="35">
        <v>0.45</v>
      </c>
      <c r="X47" s="36">
        <v>4</v>
      </c>
      <c r="Y47" s="33">
        <v>5.0000000000000001E-3</v>
      </c>
      <c r="Z47" s="34">
        <v>1</v>
      </c>
      <c r="AA47" s="37">
        <f t="shared" si="2"/>
        <v>2.5</v>
      </c>
      <c r="AB47" s="19"/>
      <c r="AC47" s="19"/>
      <c r="AD47" s="19"/>
      <c r="AE47" s="38" t="s">
        <v>67</v>
      </c>
      <c r="AF47" s="39">
        <v>2</v>
      </c>
      <c r="AG47" s="40" t="s">
        <v>68</v>
      </c>
      <c r="AH47" s="41">
        <v>2</v>
      </c>
      <c r="AI47" s="38" t="s">
        <v>107</v>
      </c>
      <c r="AJ47" s="41">
        <v>3</v>
      </c>
      <c r="AK47" s="38" t="s">
        <v>70</v>
      </c>
      <c r="AL47" s="39">
        <v>3</v>
      </c>
      <c r="AM47" s="38" t="s">
        <v>71</v>
      </c>
      <c r="AN47" s="39">
        <v>4</v>
      </c>
      <c r="AO47" s="42" t="s">
        <v>72</v>
      </c>
      <c r="AP47" s="43">
        <v>4</v>
      </c>
      <c r="AQ47" s="44">
        <f t="shared" si="3"/>
        <v>3</v>
      </c>
      <c r="AR47" s="45"/>
      <c r="AS47" s="45"/>
      <c r="AT47" s="45"/>
      <c r="AU47" s="19"/>
      <c r="AV47" s="19"/>
      <c r="AW47" s="19"/>
    </row>
    <row r="48" spans="1:49" ht="69" customHeight="1">
      <c r="A48" s="19"/>
      <c r="B48" s="19"/>
      <c r="C48" s="20">
        <v>6</v>
      </c>
      <c r="D48" s="19"/>
      <c r="E48" s="20" t="s">
        <v>65</v>
      </c>
      <c r="F48" s="22" t="s">
        <v>148</v>
      </c>
      <c r="G48" s="23">
        <v>76.457400000000007</v>
      </c>
      <c r="H48" s="24">
        <v>5072</v>
      </c>
      <c r="I48" s="25">
        <f t="shared" si="0"/>
        <v>66.337594529764274</v>
      </c>
      <c r="J48" s="26">
        <v>33.242519999999999</v>
      </c>
      <c r="K48" s="27">
        <v>2205.2309999999998</v>
      </c>
      <c r="L48" s="28">
        <f t="shared" si="1"/>
        <v>0.43478529179810721</v>
      </c>
      <c r="M48" s="19">
        <v>4</v>
      </c>
      <c r="N48" s="19"/>
      <c r="O48" s="19">
        <v>0.24</v>
      </c>
      <c r="P48" s="19">
        <v>1</v>
      </c>
      <c r="Q48" s="30">
        <f>VLOOKUP(F48,[2]Flooding!F49:AK134,15,)</f>
        <v>0.20646766169154229</v>
      </c>
      <c r="R48" s="31">
        <v>3</v>
      </c>
      <c r="S48" s="32">
        <v>0.25</v>
      </c>
      <c r="T48" s="31">
        <v>3</v>
      </c>
      <c r="U48" s="33">
        <v>0.01</v>
      </c>
      <c r="V48" s="34">
        <v>1</v>
      </c>
      <c r="W48" s="35">
        <v>0.65</v>
      </c>
      <c r="X48" s="36">
        <v>5</v>
      </c>
      <c r="Y48" s="33">
        <v>5.0000000000000001E-3</v>
      </c>
      <c r="Z48" s="34">
        <v>1</v>
      </c>
      <c r="AA48" s="37">
        <f t="shared" si="2"/>
        <v>2.3333333333333335</v>
      </c>
      <c r="AB48" s="19"/>
      <c r="AC48" s="19"/>
      <c r="AD48" s="19"/>
      <c r="AE48" s="38" t="s">
        <v>67</v>
      </c>
      <c r="AF48" s="39">
        <v>2</v>
      </c>
      <c r="AG48" s="40" t="s">
        <v>68</v>
      </c>
      <c r="AH48" s="41">
        <v>2</v>
      </c>
      <c r="AI48" s="38" t="s">
        <v>100</v>
      </c>
      <c r="AJ48" s="41">
        <v>3</v>
      </c>
      <c r="AK48" s="38" t="s">
        <v>70</v>
      </c>
      <c r="AL48" s="39">
        <v>3</v>
      </c>
      <c r="AM48" s="38" t="s">
        <v>71</v>
      </c>
      <c r="AN48" s="39">
        <v>4</v>
      </c>
      <c r="AO48" s="42" t="s">
        <v>72</v>
      </c>
      <c r="AP48" s="43">
        <v>4</v>
      </c>
      <c r="AQ48" s="44">
        <f t="shared" si="3"/>
        <v>3</v>
      </c>
      <c r="AR48" s="45"/>
      <c r="AS48" s="45"/>
      <c r="AT48" s="45"/>
      <c r="AU48" s="19"/>
      <c r="AV48" s="19"/>
      <c r="AW48" s="19"/>
    </row>
    <row r="49" spans="1:49" ht="69" customHeight="1">
      <c r="A49" s="19"/>
      <c r="B49" s="19"/>
      <c r="C49" s="20">
        <v>6</v>
      </c>
      <c r="D49" s="19"/>
      <c r="E49" s="20" t="s">
        <v>140</v>
      </c>
      <c r="F49" s="22" t="s">
        <v>149</v>
      </c>
      <c r="G49" s="23">
        <v>888.98199999999997</v>
      </c>
      <c r="H49" s="24">
        <v>1786</v>
      </c>
      <c r="I49" s="25">
        <f t="shared" si="0"/>
        <v>2.0090395531068119</v>
      </c>
      <c r="J49" s="26">
        <v>888.91025999999999</v>
      </c>
      <c r="K49" s="27">
        <v>1785.8604</v>
      </c>
      <c r="L49" s="28">
        <f t="shared" si="1"/>
        <v>0.99992183650615907</v>
      </c>
      <c r="M49" s="19">
        <v>5</v>
      </c>
      <c r="N49" s="19"/>
      <c r="O49" s="19">
        <v>0.12</v>
      </c>
      <c r="P49" s="19">
        <v>1</v>
      </c>
      <c r="Q49" s="30">
        <f>VLOOKUP(F49,[2]Flooding!F50:AK135,15,)</f>
        <v>0.49122807017543857</v>
      </c>
      <c r="R49" s="31">
        <v>4</v>
      </c>
      <c r="S49" s="32">
        <v>0.25</v>
      </c>
      <c r="T49" s="31">
        <v>3</v>
      </c>
      <c r="U49" s="33">
        <v>0.01</v>
      </c>
      <c r="V49" s="34">
        <v>1</v>
      </c>
      <c r="W49" s="35">
        <v>0.55000000000000004</v>
      </c>
      <c r="X49" s="36">
        <v>5</v>
      </c>
      <c r="Y49" s="33">
        <v>5.0000000000000001E-3</v>
      </c>
      <c r="Z49" s="34">
        <v>1</v>
      </c>
      <c r="AA49" s="37">
        <f t="shared" si="2"/>
        <v>2.5</v>
      </c>
      <c r="AB49" s="19"/>
      <c r="AC49" s="19"/>
      <c r="AD49" s="19"/>
      <c r="AE49" s="38" t="s">
        <v>67</v>
      </c>
      <c r="AF49" s="39">
        <v>2</v>
      </c>
      <c r="AG49" s="40" t="s">
        <v>68</v>
      </c>
      <c r="AH49" s="41">
        <v>2</v>
      </c>
      <c r="AI49" s="38" t="s">
        <v>150</v>
      </c>
      <c r="AJ49" s="41">
        <v>3</v>
      </c>
      <c r="AK49" s="38" t="s">
        <v>70</v>
      </c>
      <c r="AL49" s="39">
        <v>3</v>
      </c>
      <c r="AM49" s="38" t="s">
        <v>71</v>
      </c>
      <c r="AN49" s="39">
        <v>4</v>
      </c>
      <c r="AO49" s="42" t="s">
        <v>72</v>
      </c>
      <c r="AP49" s="43">
        <v>4</v>
      </c>
      <c r="AQ49" s="44">
        <f t="shared" si="3"/>
        <v>3</v>
      </c>
      <c r="AR49" s="45"/>
      <c r="AS49" s="45"/>
      <c r="AT49" s="45"/>
      <c r="AU49" s="19"/>
      <c r="AV49" s="19"/>
      <c r="AW49" s="19"/>
    </row>
    <row r="50" spans="1:49" ht="69" customHeight="1">
      <c r="A50" s="19"/>
      <c r="B50" s="19"/>
      <c r="C50" s="20">
        <v>6</v>
      </c>
      <c r="D50" s="19"/>
      <c r="E50" s="20" t="s">
        <v>73</v>
      </c>
      <c r="F50" s="22" t="s">
        <v>151</v>
      </c>
      <c r="G50" s="23">
        <v>380.53300000000002</v>
      </c>
      <c r="H50" s="24">
        <v>2778</v>
      </c>
      <c r="I50" s="25">
        <f t="shared" si="0"/>
        <v>7.3002867031243017</v>
      </c>
      <c r="J50" s="26">
        <v>361.45069999999998</v>
      </c>
      <c r="K50" s="27">
        <v>2638.694</v>
      </c>
      <c r="L50" s="28">
        <f t="shared" si="1"/>
        <v>0.94985385169186465</v>
      </c>
      <c r="M50" s="19">
        <v>5</v>
      </c>
      <c r="N50" s="19"/>
      <c r="O50" s="19">
        <v>1.76</v>
      </c>
      <c r="P50" s="19">
        <v>1</v>
      </c>
      <c r="Q50" s="30">
        <f>VLOOKUP(F50,[2]Flooding!F51:AK136,15,)</f>
        <v>0.34545454545454546</v>
      </c>
      <c r="R50" s="31">
        <v>4</v>
      </c>
      <c r="S50" s="32">
        <v>0.25</v>
      </c>
      <c r="T50" s="31">
        <v>3</v>
      </c>
      <c r="U50" s="33">
        <v>0.01</v>
      </c>
      <c r="V50" s="34">
        <v>1</v>
      </c>
      <c r="W50" s="35">
        <v>0.65</v>
      </c>
      <c r="X50" s="36">
        <v>5</v>
      </c>
      <c r="Y50" s="33">
        <v>5.0000000000000001E-3</v>
      </c>
      <c r="Z50" s="34">
        <v>1</v>
      </c>
      <c r="AA50" s="37">
        <f t="shared" si="2"/>
        <v>2.5</v>
      </c>
      <c r="AB50" s="19"/>
      <c r="AC50" s="19"/>
      <c r="AD50" s="19"/>
      <c r="AE50" s="38" t="s">
        <v>67</v>
      </c>
      <c r="AF50" s="39">
        <v>2</v>
      </c>
      <c r="AG50" s="40" t="s">
        <v>68</v>
      </c>
      <c r="AH50" s="41">
        <v>2</v>
      </c>
      <c r="AI50" s="38" t="s">
        <v>107</v>
      </c>
      <c r="AJ50" s="41">
        <v>2</v>
      </c>
      <c r="AK50" s="38" t="s">
        <v>70</v>
      </c>
      <c r="AL50" s="39">
        <v>3</v>
      </c>
      <c r="AM50" s="38" t="s">
        <v>71</v>
      </c>
      <c r="AN50" s="39">
        <v>4</v>
      </c>
      <c r="AO50" s="42" t="s">
        <v>72</v>
      </c>
      <c r="AP50" s="43">
        <v>4</v>
      </c>
      <c r="AQ50" s="44">
        <f t="shared" si="3"/>
        <v>2.8333333333333335</v>
      </c>
      <c r="AR50" s="45"/>
      <c r="AS50" s="45"/>
      <c r="AT50" s="45"/>
      <c r="AU50" s="19"/>
      <c r="AV50" s="19"/>
      <c r="AW50" s="19"/>
    </row>
    <row r="51" spans="1:49" ht="69" customHeight="1">
      <c r="A51" s="19"/>
      <c r="B51" s="19"/>
      <c r="C51" s="20">
        <v>6</v>
      </c>
      <c r="D51" s="19"/>
      <c r="E51" s="20" t="s">
        <v>65</v>
      </c>
      <c r="F51" s="22" t="s">
        <v>152</v>
      </c>
      <c r="G51" s="23">
        <v>5.3134600000000001</v>
      </c>
      <c r="H51" s="24">
        <v>1481</v>
      </c>
      <c r="I51" s="25">
        <f t="shared" si="0"/>
        <v>278.72610314183225</v>
      </c>
      <c r="J51" s="26">
        <v>1.9161699999999999</v>
      </c>
      <c r="K51" s="27">
        <v>534.08600000000001</v>
      </c>
      <c r="L51" s="28">
        <f t="shared" si="1"/>
        <v>0.36062525320729238</v>
      </c>
      <c r="M51" s="19">
        <v>4</v>
      </c>
      <c r="N51" s="19"/>
      <c r="O51" s="19">
        <v>1.07</v>
      </c>
      <c r="P51" s="19">
        <v>1</v>
      </c>
      <c r="Q51" s="30">
        <f>VLOOKUP(F51,[2]Flooding!F52:AK137,15,)</f>
        <v>3.7037037037037035E-2</v>
      </c>
      <c r="R51" s="31">
        <v>1</v>
      </c>
      <c r="S51" s="32">
        <v>0.25</v>
      </c>
      <c r="T51" s="31">
        <v>3</v>
      </c>
      <c r="U51" s="33">
        <v>0.01</v>
      </c>
      <c r="V51" s="34">
        <v>1</v>
      </c>
      <c r="W51" s="35">
        <v>0.55000000000000004</v>
      </c>
      <c r="X51" s="36">
        <v>5</v>
      </c>
      <c r="Y51" s="33">
        <v>5.0000000000000001E-3</v>
      </c>
      <c r="Z51" s="34">
        <v>1</v>
      </c>
      <c r="AA51" s="37">
        <f t="shared" si="2"/>
        <v>2</v>
      </c>
      <c r="AB51" s="19"/>
      <c r="AC51" s="19"/>
      <c r="AD51" s="19"/>
      <c r="AE51" s="38" t="s">
        <v>67</v>
      </c>
      <c r="AF51" s="39">
        <v>2</v>
      </c>
      <c r="AG51" s="40" t="s">
        <v>68</v>
      </c>
      <c r="AH51" s="41">
        <v>2</v>
      </c>
      <c r="AI51" s="38" t="s">
        <v>153</v>
      </c>
      <c r="AJ51" s="41">
        <v>4</v>
      </c>
      <c r="AK51" s="38" t="s">
        <v>70</v>
      </c>
      <c r="AL51" s="39">
        <v>3</v>
      </c>
      <c r="AM51" s="38" t="s">
        <v>71</v>
      </c>
      <c r="AN51" s="39">
        <v>4</v>
      </c>
      <c r="AO51" s="42" t="s">
        <v>72</v>
      </c>
      <c r="AP51" s="43">
        <v>4</v>
      </c>
      <c r="AQ51" s="44">
        <f t="shared" si="3"/>
        <v>3.1666666666666665</v>
      </c>
      <c r="AR51" s="45"/>
      <c r="AS51" s="45"/>
      <c r="AT51" s="45"/>
      <c r="AU51" s="19"/>
      <c r="AV51" s="19"/>
      <c r="AW51" s="19"/>
    </row>
    <row r="52" spans="1:49" ht="69" customHeight="1">
      <c r="A52" s="19"/>
      <c r="B52" s="19"/>
      <c r="C52" s="20">
        <v>6</v>
      </c>
      <c r="D52" s="19"/>
      <c r="E52" s="20" t="s">
        <v>65</v>
      </c>
      <c r="F52" s="22" t="s">
        <v>154</v>
      </c>
      <c r="G52" s="23">
        <v>53.371699999999997</v>
      </c>
      <c r="H52" s="24">
        <v>9774</v>
      </c>
      <c r="I52" s="25">
        <f t="shared" si="0"/>
        <v>183.1307603093025</v>
      </c>
      <c r="J52" s="26">
        <v>49.634599999999992</v>
      </c>
      <c r="K52" s="27">
        <v>9089.630000000001</v>
      </c>
      <c r="L52" s="28">
        <f t="shared" si="1"/>
        <v>0.92998056067116852</v>
      </c>
      <c r="M52" s="19">
        <v>5</v>
      </c>
      <c r="N52" s="19"/>
      <c r="O52" s="19">
        <v>0.12</v>
      </c>
      <c r="P52" s="19">
        <v>1</v>
      </c>
      <c r="Q52" s="30">
        <f>VLOOKUP(F52,[2]Flooding!F53:AK138,15,)</f>
        <v>0.22959183673469388</v>
      </c>
      <c r="R52" s="31">
        <v>3</v>
      </c>
      <c r="S52" s="32">
        <v>0.25</v>
      </c>
      <c r="T52" s="31">
        <v>3</v>
      </c>
      <c r="U52" s="33">
        <v>0.01</v>
      </c>
      <c r="V52" s="34">
        <v>1</v>
      </c>
      <c r="W52" s="35">
        <v>0.65</v>
      </c>
      <c r="X52" s="36">
        <v>5</v>
      </c>
      <c r="Y52" s="33">
        <v>5.0000000000000001E-3</v>
      </c>
      <c r="Z52" s="34">
        <v>1</v>
      </c>
      <c r="AA52" s="37">
        <f t="shared" si="2"/>
        <v>2.3333333333333335</v>
      </c>
      <c r="AB52" s="19"/>
      <c r="AC52" s="19"/>
      <c r="AD52" s="19"/>
      <c r="AE52" s="38" t="s">
        <v>67</v>
      </c>
      <c r="AF52" s="39">
        <v>2</v>
      </c>
      <c r="AG52" s="40" t="s">
        <v>68</v>
      </c>
      <c r="AH52" s="41">
        <v>2</v>
      </c>
      <c r="AI52" s="38" t="s">
        <v>155</v>
      </c>
      <c r="AJ52" s="41">
        <v>3</v>
      </c>
      <c r="AK52" s="38" t="s">
        <v>70</v>
      </c>
      <c r="AL52" s="39">
        <v>3</v>
      </c>
      <c r="AM52" s="38" t="s">
        <v>71</v>
      </c>
      <c r="AN52" s="39">
        <v>4</v>
      </c>
      <c r="AO52" s="42" t="s">
        <v>72</v>
      </c>
      <c r="AP52" s="43">
        <v>4</v>
      </c>
      <c r="AQ52" s="44">
        <f t="shared" si="3"/>
        <v>3</v>
      </c>
      <c r="AR52" s="45"/>
      <c r="AS52" s="45"/>
      <c r="AT52" s="45"/>
      <c r="AU52" s="19"/>
      <c r="AV52" s="19"/>
      <c r="AW52" s="19"/>
    </row>
    <row r="53" spans="1:49" ht="69" customHeight="1">
      <c r="A53" s="19"/>
      <c r="B53" s="19"/>
      <c r="C53" s="20">
        <v>6</v>
      </c>
      <c r="D53" s="19"/>
      <c r="E53" s="48" t="s">
        <v>65</v>
      </c>
      <c r="F53" s="22" t="s">
        <v>156</v>
      </c>
      <c r="G53" s="23">
        <v>34.623800000000003</v>
      </c>
      <c r="H53" s="24">
        <v>4859</v>
      </c>
      <c r="I53" s="25">
        <f t="shared" si="0"/>
        <v>140.33699362866005</v>
      </c>
      <c r="J53" s="26">
        <v>30.867362000000004</v>
      </c>
      <c r="K53" s="27">
        <v>4331.8320000000003</v>
      </c>
      <c r="L53" s="28">
        <f t="shared" si="1"/>
        <v>0.8915068944227208</v>
      </c>
      <c r="M53" s="19">
        <v>5</v>
      </c>
      <c r="N53" s="19"/>
      <c r="O53" s="19">
        <v>2.0099999999999998</v>
      </c>
      <c r="P53" s="19">
        <v>1</v>
      </c>
      <c r="Q53" s="30">
        <f>VLOOKUP(F53,[2]Flooding!F54:AK139,15,)</f>
        <v>0.28882833787465939</v>
      </c>
      <c r="R53" s="31">
        <v>3</v>
      </c>
      <c r="S53" s="32">
        <v>0.25</v>
      </c>
      <c r="T53" s="31">
        <v>3</v>
      </c>
      <c r="U53" s="33">
        <v>0.01</v>
      </c>
      <c r="V53" s="34">
        <v>1</v>
      </c>
      <c r="W53" s="35">
        <v>0.65</v>
      </c>
      <c r="X53" s="36">
        <v>5</v>
      </c>
      <c r="Y53" s="33">
        <v>5.0000000000000001E-3</v>
      </c>
      <c r="Z53" s="34">
        <v>1</v>
      </c>
      <c r="AA53" s="37">
        <f t="shared" si="2"/>
        <v>2.3333333333333335</v>
      </c>
      <c r="AB53" s="19"/>
      <c r="AC53" s="19"/>
      <c r="AD53" s="19"/>
      <c r="AE53" s="38" t="s">
        <v>67</v>
      </c>
      <c r="AF53" s="39">
        <v>2</v>
      </c>
      <c r="AG53" s="40" t="s">
        <v>68</v>
      </c>
      <c r="AH53" s="41">
        <v>2</v>
      </c>
      <c r="AI53" s="38" t="s">
        <v>157</v>
      </c>
      <c r="AJ53" s="41">
        <v>3</v>
      </c>
      <c r="AK53" s="38" t="s">
        <v>70</v>
      </c>
      <c r="AL53" s="39">
        <v>3</v>
      </c>
      <c r="AM53" s="38" t="s">
        <v>71</v>
      </c>
      <c r="AN53" s="39">
        <v>4</v>
      </c>
      <c r="AO53" s="42" t="s">
        <v>72</v>
      </c>
      <c r="AP53" s="43">
        <v>4</v>
      </c>
      <c r="AQ53" s="44">
        <f t="shared" si="3"/>
        <v>3</v>
      </c>
      <c r="AR53" s="45"/>
      <c r="AS53" s="45"/>
      <c r="AT53" s="45"/>
      <c r="AU53" s="19"/>
      <c r="AV53" s="19"/>
      <c r="AW53" s="19"/>
    </row>
    <row r="54" spans="1:49" ht="69" customHeight="1">
      <c r="A54" s="19"/>
      <c r="B54" s="19"/>
      <c r="C54" s="20">
        <v>6</v>
      </c>
      <c r="D54" s="19"/>
      <c r="E54" s="20" t="s">
        <v>140</v>
      </c>
      <c r="F54" s="22" t="s">
        <v>158</v>
      </c>
      <c r="G54" s="23">
        <v>254.61</v>
      </c>
      <c r="H54" s="24">
        <v>5933</v>
      </c>
      <c r="I54" s="25">
        <f t="shared" si="0"/>
        <v>23.302305486822984</v>
      </c>
      <c r="J54" s="26">
        <v>250.37479999999999</v>
      </c>
      <c r="K54" s="27">
        <v>5834.3140000000003</v>
      </c>
      <c r="L54" s="28">
        <f t="shared" si="1"/>
        <v>0.98336659362885559</v>
      </c>
      <c r="M54" s="19">
        <v>5</v>
      </c>
      <c r="N54" s="19"/>
      <c r="O54" s="19">
        <v>4.8499999999999996</v>
      </c>
      <c r="P54" s="19">
        <v>1</v>
      </c>
      <c r="Q54" s="30">
        <f>VLOOKUP(F54,[2]Flooding!F55:AK140,15,)</f>
        <v>0.24937655860349128</v>
      </c>
      <c r="R54" s="31">
        <v>3</v>
      </c>
      <c r="S54" s="32">
        <v>0.25</v>
      </c>
      <c r="T54" s="31">
        <v>3</v>
      </c>
      <c r="U54" s="33">
        <v>0.01</v>
      </c>
      <c r="V54" s="34">
        <v>1</v>
      </c>
      <c r="W54" s="35">
        <v>0.45</v>
      </c>
      <c r="X54" s="36">
        <v>4</v>
      </c>
      <c r="Y54" s="33">
        <v>5.0000000000000001E-3</v>
      </c>
      <c r="Z54" s="34">
        <v>1</v>
      </c>
      <c r="AA54" s="37">
        <f t="shared" si="2"/>
        <v>2.1666666666666665</v>
      </c>
      <c r="AB54" s="19"/>
      <c r="AC54" s="19"/>
      <c r="AD54" s="19"/>
      <c r="AE54" s="38" t="s">
        <v>67</v>
      </c>
      <c r="AF54" s="39">
        <v>2</v>
      </c>
      <c r="AG54" s="40" t="s">
        <v>68</v>
      </c>
      <c r="AH54" s="41">
        <v>2</v>
      </c>
      <c r="AI54" s="38" t="s">
        <v>107</v>
      </c>
      <c r="AJ54" s="41">
        <v>3</v>
      </c>
      <c r="AK54" s="38" t="s">
        <v>70</v>
      </c>
      <c r="AL54" s="39">
        <v>3</v>
      </c>
      <c r="AM54" s="38" t="s">
        <v>71</v>
      </c>
      <c r="AN54" s="39">
        <v>4</v>
      </c>
      <c r="AO54" s="42" t="s">
        <v>72</v>
      </c>
      <c r="AP54" s="43">
        <v>4</v>
      </c>
      <c r="AQ54" s="44">
        <f t="shared" si="3"/>
        <v>3</v>
      </c>
      <c r="AR54" s="45"/>
      <c r="AS54" s="45"/>
      <c r="AT54" s="45"/>
      <c r="AU54" s="19"/>
      <c r="AV54" s="19"/>
      <c r="AW54" s="19"/>
    </row>
    <row r="55" spans="1:49" ht="69" customHeight="1">
      <c r="A55" s="19"/>
      <c r="B55" s="19"/>
      <c r="C55" s="20">
        <v>6</v>
      </c>
      <c r="D55" s="19"/>
      <c r="E55" s="20" t="s">
        <v>73</v>
      </c>
      <c r="F55" s="22" t="s">
        <v>159</v>
      </c>
      <c r="G55" s="23">
        <v>42.777200000000001</v>
      </c>
      <c r="H55" s="24">
        <v>2630</v>
      </c>
      <c r="I55" s="25">
        <f t="shared" si="0"/>
        <v>61.481349877972377</v>
      </c>
      <c r="J55" s="26">
        <v>29.416499999999999</v>
      </c>
      <c r="K55" s="27">
        <v>1808.5640000000001</v>
      </c>
      <c r="L55" s="28">
        <f t="shared" si="1"/>
        <v>0.6876669201520913</v>
      </c>
      <c r="M55" s="19">
        <v>5</v>
      </c>
      <c r="N55" s="19"/>
      <c r="O55" s="19">
        <v>0.77</v>
      </c>
      <c r="P55" s="19">
        <v>1</v>
      </c>
      <c r="Q55" s="30">
        <f>VLOOKUP(F55,[2]Flooding!F56:AK141,15,)</f>
        <v>0.2</v>
      </c>
      <c r="R55" s="31">
        <v>3</v>
      </c>
      <c r="S55" s="32">
        <v>0.25</v>
      </c>
      <c r="T55" s="31">
        <v>3</v>
      </c>
      <c r="U55" s="33">
        <v>0.01</v>
      </c>
      <c r="V55" s="34">
        <v>1</v>
      </c>
      <c r="W55" s="35">
        <v>0.65</v>
      </c>
      <c r="X55" s="36">
        <v>5</v>
      </c>
      <c r="Y55" s="33">
        <v>5.0000000000000001E-3</v>
      </c>
      <c r="Z55" s="34">
        <v>1</v>
      </c>
      <c r="AA55" s="37">
        <f t="shared" si="2"/>
        <v>2.3333333333333335</v>
      </c>
      <c r="AB55" s="19"/>
      <c r="AC55" s="19"/>
      <c r="AD55" s="19"/>
      <c r="AE55" s="38" t="s">
        <v>67</v>
      </c>
      <c r="AF55" s="39">
        <v>2</v>
      </c>
      <c r="AG55" s="40" t="s">
        <v>68</v>
      </c>
      <c r="AH55" s="41">
        <v>2</v>
      </c>
      <c r="AI55" s="38" t="s">
        <v>107</v>
      </c>
      <c r="AJ55" s="41">
        <v>2</v>
      </c>
      <c r="AK55" s="38" t="s">
        <v>70</v>
      </c>
      <c r="AL55" s="39">
        <v>3</v>
      </c>
      <c r="AM55" s="38" t="s">
        <v>71</v>
      </c>
      <c r="AN55" s="39">
        <v>4</v>
      </c>
      <c r="AO55" s="42" t="s">
        <v>72</v>
      </c>
      <c r="AP55" s="43">
        <v>4</v>
      </c>
      <c r="AQ55" s="44">
        <f t="shared" si="3"/>
        <v>2.8333333333333335</v>
      </c>
      <c r="AR55" s="45"/>
      <c r="AS55" s="45"/>
      <c r="AT55" s="45"/>
      <c r="AU55" s="19"/>
      <c r="AV55" s="19"/>
      <c r="AW55" s="19"/>
    </row>
    <row r="56" spans="1:49" ht="69" customHeight="1">
      <c r="A56" s="19"/>
      <c r="B56" s="19"/>
      <c r="C56" s="20">
        <v>6</v>
      </c>
      <c r="D56" s="19"/>
      <c r="E56" s="20" t="s">
        <v>78</v>
      </c>
      <c r="F56" s="22" t="s">
        <v>160</v>
      </c>
      <c r="G56" s="23">
        <v>1001.56</v>
      </c>
      <c r="H56" s="24">
        <v>2529</v>
      </c>
      <c r="I56" s="25">
        <f t="shared" si="0"/>
        <v>2.5250609049882184</v>
      </c>
      <c r="J56" s="26">
        <v>4.1962999999999999</v>
      </c>
      <c r="K56" s="27">
        <v>10.5959</v>
      </c>
      <c r="L56" s="28">
        <f t="shared" si="1"/>
        <v>4.1897587979438516E-3</v>
      </c>
      <c r="M56" s="19">
        <v>1</v>
      </c>
      <c r="N56" s="19"/>
      <c r="O56" s="19">
        <v>2.5099999999999998</v>
      </c>
      <c r="P56" s="19">
        <v>1</v>
      </c>
      <c r="Q56" s="30">
        <f>VLOOKUP(F56,[2]Flooding!F57:AK142,15,)</f>
        <v>0.57761732851985559</v>
      </c>
      <c r="R56" s="31">
        <v>5</v>
      </c>
      <c r="S56" s="32">
        <v>0.25</v>
      </c>
      <c r="T56" s="31">
        <v>3</v>
      </c>
      <c r="U56" s="33">
        <v>0.01</v>
      </c>
      <c r="V56" s="34">
        <v>1</v>
      </c>
      <c r="W56" s="35">
        <v>0.45</v>
      </c>
      <c r="X56" s="36">
        <v>4</v>
      </c>
      <c r="Y56" s="33">
        <v>5.0000000000000001E-3</v>
      </c>
      <c r="Z56" s="34">
        <v>1</v>
      </c>
      <c r="AA56" s="37">
        <f t="shared" si="2"/>
        <v>2.5</v>
      </c>
      <c r="AB56" s="19"/>
      <c r="AC56" s="19"/>
      <c r="AD56" s="19"/>
      <c r="AE56" s="38" t="s">
        <v>67</v>
      </c>
      <c r="AF56" s="39">
        <v>2</v>
      </c>
      <c r="AG56" s="40" t="s">
        <v>68</v>
      </c>
      <c r="AH56" s="41">
        <v>2</v>
      </c>
      <c r="AI56" s="38" t="s">
        <v>161</v>
      </c>
      <c r="AJ56" s="41">
        <v>3</v>
      </c>
      <c r="AK56" s="38" t="s">
        <v>70</v>
      </c>
      <c r="AL56" s="39">
        <v>3</v>
      </c>
      <c r="AM56" s="38" t="s">
        <v>71</v>
      </c>
      <c r="AN56" s="39">
        <v>4</v>
      </c>
      <c r="AO56" s="42" t="s">
        <v>72</v>
      </c>
      <c r="AP56" s="43">
        <v>4</v>
      </c>
      <c r="AQ56" s="44">
        <f t="shared" si="3"/>
        <v>3</v>
      </c>
      <c r="AR56" s="45"/>
      <c r="AS56" s="45"/>
      <c r="AT56" s="45"/>
      <c r="AU56" s="19"/>
      <c r="AV56" s="19"/>
      <c r="AW56" s="19"/>
    </row>
    <row r="57" spans="1:49" ht="69" customHeight="1">
      <c r="A57" s="19"/>
      <c r="B57" s="19"/>
      <c r="C57" s="20">
        <v>6</v>
      </c>
      <c r="D57" s="19"/>
      <c r="E57" s="20" t="s">
        <v>73</v>
      </c>
      <c r="F57" s="22" t="s">
        <v>162</v>
      </c>
      <c r="G57" s="23">
        <v>1073.51</v>
      </c>
      <c r="H57" s="24">
        <v>3060</v>
      </c>
      <c r="I57" s="25">
        <f t="shared" si="0"/>
        <v>2.8504625015137259</v>
      </c>
      <c r="J57" s="26">
        <v>751.553</v>
      </c>
      <c r="K57" s="27">
        <v>2142.2710999999999</v>
      </c>
      <c r="L57" s="28">
        <f t="shared" si="1"/>
        <v>0.70008859477124186</v>
      </c>
      <c r="M57" s="19">
        <v>5</v>
      </c>
      <c r="N57" s="19"/>
      <c r="O57" s="19">
        <v>0.64</v>
      </c>
      <c r="P57" s="19">
        <v>1</v>
      </c>
      <c r="Q57" s="30">
        <f>VLOOKUP(F57,[2]Flooding!F58:AK143,15,)</f>
        <v>0.26515151515151514</v>
      </c>
      <c r="R57" s="31">
        <v>3</v>
      </c>
      <c r="S57" s="32">
        <v>0.25</v>
      </c>
      <c r="T57" s="31">
        <v>3</v>
      </c>
      <c r="U57" s="33">
        <v>0.01</v>
      </c>
      <c r="V57" s="34">
        <v>1</v>
      </c>
      <c r="W57" s="35">
        <v>0.45</v>
      </c>
      <c r="X57" s="36">
        <v>4</v>
      </c>
      <c r="Y57" s="33">
        <v>5.0000000000000001E-3</v>
      </c>
      <c r="Z57" s="34">
        <v>1</v>
      </c>
      <c r="AA57" s="37">
        <f t="shared" si="2"/>
        <v>2.1666666666666665</v>
      </c>
      <c r="AB57" s="19"/>
      <c r="AC57" s="19"/>
      <c r="AD57" s="19"/>
      <c r="AE57" s="38" t="s">
        <v>67</v>
      </c>
      <c r="AF57" s="39">
        <v>2</v>
      </c>
      <c r="AG57" s="40" t="s">
        <v>68</v>
      </c>
      <c r="AH57" s="41">
        <v>2</v>
      </c>
      <c r="AI57" s="38" t="s">
        <v>107</v>
      </c>
      <c r="AJ57" s="41">
        <v>3</v>
      </c>
      <c r="AK57" s="38" t="s">
        <v>70</v>
      </c>
      <c r="AL57" s="39">
        <v>3</v>
      </c>
      <c r="AM57" s="38" t="s">
        <v>71</v>
      </c>
      <c r="AN57" s="39">
        <v>4</v>
      </c>
      <c r="AO57" s="42" t="s">
        <v>72</v>
      </c>
      <c r="AP57" s="43">
        <v>4</v>
      </c>
      <c r="AQ57" s="44">
        <f t="shared" si="3"/>
        <v>3</v>
      </c>
      <c r="AR57" s="45"/>
      <c r="AS57" s="45"/>
      <c r="AT57" s="45"/>
      <c r="AU57" s="19"/>
      <c r="AV57" s="19"/>
      <c r="AW57" s="19"/>
    </row>
    <row r="58" spans="1:49" ht="69" customHeight="1">
      <c r="A58" s="19"/>
      <c r="B58" s="19"/>
      <c r="C58" s="20">
        <v>6</v>
      </c>
      <c r="D58" s="19"/>
      <c r="E58" s="20" t="s">
        <v>65</v>
      </c>
      <c r="F58" s="22" t="s">
        <v>163</v>
      </c>
      <c r="G58" s="23">
        <v>5.36036</v>
      </c>
      <c r="H58" s="24">
        <v>465</v>
      </c>
      <c r="I58" s="25">
        <f t="shared" si="0"/>
        <v>86.747904991455798</v>
      </c>
      <c r="J58" s="26">
        <v>1.9771559999999999</v>
      </c>
      <c r="K58" s="27">
        <v>171.5145</v>
      </c>
      <c r="L58" s="28">
        <f t="shared" si="1"/>
        <v>0.3688483870967742</v>
      </c>
      <c r="M58" s="19">
        <v>4</v>
      </c>
      <c r="N58" s="19"/>
      <c r="O58" s="19">
        <v>3.32</v>
      </c>
      <c r="P58" s="19">
        <v>1</v>
      </c>
      <c r="Q58" s="30">
        <f>VLOOKUP(F58,[2]Flooding!F59:AK144,15,)</f>
        <v>0.2857142857142857</v>
      </c>
      <c r="R58" s="31">
        <v>3</v>
      </c>
      <c r="S58" s="32">
        <v>0.25</v>
      </c>
      <c r="T58" s="31">
        <v>3</v>
      </c>
      <c r="U58" s="33">
        <v>0.01</v>
      </c>
      <c r="V58" s="34">
        <v>1</v>
      </c>
      <c r="W58" s="35">
        <v>0.55000000000000004</v>
      </c>
      <c r="X58" s="36">
        <v>5</v>
      </c>
      <c r="Y58" s="33">
        <v>5.0000000000000001E-3</v>
      </c>
      <c r="Z58" s="34">
        <v>1</v>
      </c>
      <c r="AA58" s="37">
        <f t="shared" si="2"/>
        <v>2.3333333333333335</v>
      </c>
      <c r="AB58" s="19"/>
      <c r="AC58" s="19"/>
      <c r="AD58" s="19"/>
      <c r="AE58" s="38" t="s">
        <v>67</v>
      </c>
      <c r="AF58" s="39">
        <v>2</v>
      </c>
      <c r="AG58" s="40" t="s">
        <v>68</v>
      </c>
      <c r="AH58" s="41">
        <v>2</v>
      </c>
      <c r="AI58" s="38" t="s">
        <v>164</v>
      </c>
      <c r="AJ58" s="41">
        <v>3</v>
      </c>
      <c r="AK58" s="38" t="s">
        <v>70</v>
      </c>
      <c r="AL58" s="39">
        <v>3</v>
      </c>
      <c r="AM58" s="38" t="s">
        <v>71</v>
      </c>
      <c r="AN58" s="39">
        <v>4</v>
      </c>
      <c r="AO58" s="42" t="s">
        <v>72</v>
      </c>
      <c r="AP58" s="43">
        <v>4</v>
      </c>
      <c r="AQ58" s="44">
        <f t="shared" si="3"/>
        <v>3</v>
      </c>
      <c r="AR58" s="45"/>
      <c r="AS58" s="45"/>
      <c r="AT58" s="45"/>
      <c r="AU58" s="19"/>
      <c r="AV58" s="19"/>
      <c r="AW58" s="19"/>
    </row>
    <row r="59" spans="1:49" ht="69" customHeight="1">
      <c r="A59" s="19"/>
      <c r="B59" s="19"/>
      <c r="C59" s="20">
        <v>6</v>
      </c>
      <c r="D59" s="19"/>
      <c r="E59" s="20" t="s">
        <v>65</v>
      </c>
      <c r="F59" s="22" t="s">
        <v>165</v>
      </c>
      <c r="G59" s="23">
        <v>17.8658</v>
      </c>
      <c r="H59" s="24">
        <v>2637</v>
      </c>
      <c r="I59" s="25">
        <f t="shared" si="0"/>
        <v>147.60044330508569</v>
      </c>
      <c r="J59" s="26">
        <v>13.283441</v>
      </c>
      <c r="K59" s="27">
        <v>1960.6357</v>
      </c>
      <c r="L59" s="28">
        <f t="shared" si="1"/>
        <v>0.74350993553280242</v>
      </c>
      <c r="M59" s="19">
        <v>5</v>
      </c>
      <c r="N59" s="19"/>
      <c r="O59" s="19">
        <v>1.2</v>
      </c>
      <c r="P59" s="19">
        <v>1</v>
      </c>
      <c r="Q59" s="30">
        <f>VLOOKUP(F59,[2]Flooding!F60:AK145,15,)</f>
        <v>0.26903553299492383</v>
      </c>
      <c r="R59" s="31">
        <v>3</v>
      </c>
      <c r="S59" s="32">
        <v>0.25</v>
      </c>
      <c r="T59" s="31">
        <v>3</v>
      </c>
      <c r="U59" s="33">
        <v>0.01</v>
      </c>
      <c r="V59" s="34">
        <v>1</v>
      </c>
      <c r="W59" s="35">
        <v>0.65</v>
      </c>
      <c r="X59" s="36">
        <v>5</v>
      </c>
      <c r="Y59" s="33">
        <v>5.0000000000000001E-3</v>
      </c>
      <c r="Z59" s="34">
        <v>1</v>
      </c>
      <c r="AA59" s="37">
        <f t="shared" si="2"/>
        <v>2.3333333333333335</v>
      </c>
      <c r="AB59" s="19"/>
      <c r="AC59" s="19"/>
      <c r="AD59" s="19"/>
      <c r="AE59" s="38" t="s">
        <v>67</v>
      </c>
      <c r="AF59" s="39">
        <v>2</v>
      </c>
      <c r="AG59" s="40" t="s">
        <v>68</v>
      </c>
      <c r="AH59" s="41">
        <v>2</v>
      </c>
      <c r="AI59" s="38" t="s">
        <v>166</v>
      </c>
      <c r="AJ59" s="41">
        <v>3</v>
      </c>
      <c r="AK59" s="38" t="s">
        <v>70</v>
      </c>
      <c r="AL59" s="39">
        <v>3</v>
      </c>
      <c r="AM59" s="38" t="s">
        <v>71</v>
      </c>
      <c r="AN59" s="39">
        <v>4</v>
      </c>
      <c r="AO59" s="42" t="s">
        <v>72</v>
      </c>
      <c r="AP59" s="43">
        <v>4</v>
      </c>
      <c r="AQ59" s="44">
        <f t="shared" si="3"/>
        <v>3</v>
      </c>
      <c r="AR59" s="45"/>
      <c r="AS59" s="45"/>
      <c r="AT59" s="45"/>
      <c r="AU59" s="19"/>
      <c r="AV59" s="19"/>
      <c r="AW59" s="19"/>
    </row>
    <row r="60" spans="1:49" ht="69" customHeight="1">
      <c r="A60" s="19"/>
      <c r="B60" s="19"/>
      <c r="C60" s="20">
        <v>6</v>
      </c>
      <c r="D60" s="19"/>
      <c r="E60" s="20" t="s">
        <v>78</v>
      </c>
      <c r="F60" s="22" t="s">
        <v>167</v>
      </c>
      <c r="G60" s="23">
        <v>948.18100000000004</v>
      </c>
      <c r="H60" s="24">
        <v>2828</v>
      </c>
      <c r="I60" s="25">
        <f t="shared" si="0"/>
        <v>2.9825529092019352</v>
      </c>
      <c r="J60" s="26">
        <v>43.013249999999999</v>
      </c>
      <c r="K60" s="27">
        <v>128.28910000000002</v>
      </c>
      <c r="L60" s="28">
        <f t="shared" si="1"/>
        <v>4.5363896746817546E-2</v>
      </c>
      <c r="M60" s="19">
        <v>2</v>
      </c>
      <c r="N60" s="19"/>
      <c r="O60" s="19">
        <v>0.91</v>
      </c>
      <c r="P60" s="19">
        <v>1</v>
      </c>
      <c r="Q60" s="30">
        <f>VLOOKUP(F60,[2]Flooding!F61:AK146,15,)</f>
        <v>0.27605633802816903</v>
      </c>
      <c r="R60" s="31">
        <v>3</v>
      </c>
      <c r="S60" s="32">
        <v>0.25</v>
      </c>
      <c r="T60" s="31">
        <v>3</v>
      </c>
      <c r="U60" s="33">
        <v>0.01</v>
      </c>
      <c r="V60" s="34">
        <v>1</v>
      </c>
      <c r="W60" s="35">
        <v>0.65</v>
      </c>
      <c r="X60" s="36">
        <v>5</v>
      </c>
      <c r="Y60" s="33">
        <v>5.0000000000000001E-3</v>
      </c>
      <c r="Z60" s="34">
        <v>1</v>
      </c>
      <c r="AA60" s="37">
        <f t="shared" si="2"/>
        <v>2.3333333333333335</v>
      </c>
      <c r="AB60" s="19"/>
      <c r="AC60" s="19"/>
      <c r="AD60" s="19"/>
      <c r="AE60" s="38" t="s">
        <v>67</v>
      </c>
      <c r="AF60" s="39">
        <v>2</v>
      </c>
      <c r="AG60" s="40" t="s">
        <v>68</v>
      </c>
      <c r="AH60" s="41">
        <v>2</v>
      </c>
      <c r="AI60" s="38" t="s">
        <v>107</v>
      </c>
      <c r="AJ60" s="41">
        <v>3</v>
      </c>
      <c r="AK60" s="38" t="s">
        <v>70</v>
      </c>
      <c r="AL60" s="39">
        <v>3</v>
      </c>
      <c r="AM60" s="38" t="s">
        <v>71</v>
      </c>
      <c r="AN60" s="39">
        <v>4</v>
      </c>
      <c r="AO60" s="42" t="s">
        <v>72</v>
      </c>
      <c r="AP60" s="43">
        <v>4</v>
      </c>
      <c r="AQ60" s="44">
        <f t="shared" si="3"/>
        <v>3</v>
      </c>
      <c r="AR60" s="45"/>
      <c r="AS60" s="45"/>
      <c r="AT60" s="45"/>
      <c r="AU60" s="19"/>
      <c r="AV60" s="19"/>
      <c r="AW60" s="19"/>
    </row>
    <row r="61" spans="1:49" ht="69" customHeight="1">
      <c r="A61" s="19"/>
      <c r="B61" s="19"/>
      <c r="C61" s="20">
        <v>6</v>
      </c>
      <c r="D61" s="19"/>
      <c r="E61" s="20" t="s">
        <v>73</v>
      </c>
      <c r="F61" s="22" t="s">
        <v>168</v>
      </c>
      <c r="G61" s="23">
        <v>454.61</v>
      </c>
      <c r="H61" s="24">
        <v>16187</v>
      </c>
      <c r="I61" s="25">
        <f t="shared" si="0"/>
        <v>35.606343899166319</v>
      </c>
      <c r="J61" s="26">
        <v>191.70429999999999</v>
      </c>
      <c r="K61" s="27">
        <v>6825.88</v>
      </c>
      <c r="L61" s="28">
        <f t="shared" si="1"/>
        <v>0.4216890096991413</v>
      </c>
      <c r="M61" s="19">
        <v>4</v>
      </c>
      <c r="N61" s="19"/>
      <c r="O61" s="19">
        <v>2.64</v>
      </c>
      <c r="P61" s="19">
        <v>1</v>
      </c>
      <c r="Q61" s="30">
        <f>VLOOKUP(F61,[2]Flooding!F62:AK147,15,)</f>
        <v>0.1596774193548387</v>
      </c>
      <c r="R61" s="31">
        <v>3</v>
      </c>
      <c r="S61" s="32">
        <v>0.25</v>
      </c>
      <c r="T61" s="31">
        <v>3</v>
      </c>
      <c r="U61" s="33">
        <v>0.01</v>
      </c>
      <c r="V61" s="34">
        <v>1</v>
      </c>
      <c r="W61" s="35">
        <v>0.45</v>
      </c>
      <c r="X61" s="36">
        <v>4</v>
      </c>
      <c r="Y61" s="33">
        <v>5.0000000000000001E-3</v>
      </c>
      <c r="Z61" s="34">
        <v>1</v>
      </c>
      <c r="AA61" s="37">
        <f t="shared" si="2"/>
        <v>2.1666666666666665</v>
      </c>
      <c r="AB61" s="19"/>
      <c r="AC61" s="19"/>
      <c r="AD61" s="19"/>
      <c r="AE61" s="38" t="s">
        <v>67</v>
      </c>
      <c r="AF61" s="39">
        <v>2</v>
      </c>
      <c r="AG61" s="40" t="s">
        <v>68</v>
      </c>
      <c r="AH61" s="41">
        <v>2</v>
      </c>
      <c r="AI61" s="38" t="s">
        <v>169</v>
      </c>
      <c r="AJ61" s="41">
        <v>3</v>
      </c>
      <c r="AK61" s="38" t="s">
        <v>70</v>
      </c>
      <c r="AL61" s="39">
        <v>3</v>
      </c>
      <c r="AM61" s="38" t="s">
        <v>71</v>
      </c>
      <c r="AN61" s="39">
        <v>4</v>
      </c>
      <c r="AO61" s="42" t="s">
        <v>72</v>
      </c>
      <c r="AP61" s="43">
        <v>4</v>
      </c>
      <c r="AQ61" s="44">
        <f t="shared" si="3"/>
        <v>3</v>
      </c>
      <c r="AR61" s="45"/>
      <c r="AS61" s="45"/>
      <c r="AT61" s="45"/>
      <c r="AU61" s="19"/>
      <c r="AV61" s="19"/>
      <c r="AW61" s="19"/>
    </row>
    <row r="62" spans="1:49" ht="69" customHeight="1">
      <c r="A62" s="19"/>
      <c r="B62" s="19"/>
      <c r="C62" s="20">
        <v>6</v>
      </c>
      <c r="D62" s="19"/>
      <c r="E62" s="20" t="s">
        <v>73</v>
      </c>
      <c r="F62" s="22" t="s">
        <v>170</v>
      </c>
      <c r="G62" s="23">
        <v>1652.41</v>
      </c>
      <c r="H62" s="24">
        <v>2658</v>
      </c>
      <c r="I62" s="25">
        <f t="shared" si="0"/>
        <v>1.6085596189807614</v>
      </c>
      <c r="J62" s="26">
        <v>3.2593299999999999E-2</v>
      </c>
      <c r="K62" s="27">
        <v>5.2428299999999997E-2</v>
      </c>
      <c r="L62" s="28">
        <f t="shared" si="1"/>
        <v>1.972471783295711E-5</v>
      </c>
      <c r="M62" s="19">
        <v>1</v>
      </c>
      <c r="N62" s="19"/>
      <c r="O62" s="19">
        <v>1.06</v>
      </c>
      <c r="P62" s="19">
        <v>1</v>
      </c>
      <c r="Q62" s="30">
        <f>VLOOKUP(F62,[2]Flooding!F63:AK148,15,)</f>
        <v>0.5580645161290323</v>
      </c>
      <c r="R62" s="31">
        <v>5</v>
      </c>
      <c r="S62" s="32">
        <v>0.25</v>
      </c>
      <c r="T62" s="31">
        <v>3</v>
      </c>
      <c r="U62" s="33">
        <v>0.01</v>
      </c>
      <c r="V62" s="34">
        <v>1</v>
      </c>
      <c r="W62" s="35">
        <v>0.55000000000000004</v>
      </c>
      <c r="X62" s="36">
        <v>5</v>
      </c>
      <c r="Y62" s="33">
        <v>5.0000000000000001E-3</v>
      </c>
      <c r="Z62" s="34">
        <v>1</v>
      </c>
      <c r="AA62" s="37">
        <f t="shared" si="2"/>
        <v>2.6666666666666665</v>
      </c>
      <c r="AB62" s="19"/>
      <c r="AC62" s="19"/>
      <c r="AD62" s="19"/>
      <c r="AE62" s="38" t="s">
        <v>67</v>
      </c>
      <c r="AF62" s="39">
        <v>2</v>
      </c>
      <c r="AG62" s="40" t="s">
        <v>68</v>
      </c>
      <c r="AH62" s="41">
        <v>2</v>
      </c>
      <c r="AI62" s="38" t="s">
        <v>107</v>
      </c>
      <c r="AJ62" s="41">
        <v>3</v>
      </c>
      <c r="AK62" s="38" t="s">
        <v>70</v>
      </c>
      <c r="AL62" s="39">
        <v>3</v>
      </c>
      <c r="AM62" s="38" t="s">
        <v>71</v>
      </c>
      <c r="AN62" s="39">
        <v>4</v>
      </c>
      <c r="AO62" s="42" t="s">
        <v>72</v>
      </c>
      <c r="AP62" s="43">
        <v>4</v>
      </c>
      <c r="AQ62" s="44">
        <f t="shared" si="3"/>
        <v>3</v>
      </c>
      <c r="AR62" s="45"/>
      <c r="AS62" s="45"/>
      <c r="AT62" s="45"/>
      <c r="AU62" s="19"/>
      <c r="AV62" s="19"/>
      <c r="AW62" s="19"/>
    </row>
    <row r="63" spans="1:49" ht="69" customHeight="1">
      <c r="A63" s="19"/>
      <c r="B63" s="19"/>
      <c r="C63" s="20">
        <v>6</v>
      </c>
      <c r="D63" s="19"/>
      <c r="E63" s="20" t="s">
        <v>65</v>
      </c>
      <c r="F63" s="22" t="s">
        <v>171</v>
      </c>
      <c r="G63" s="23">
        <v>7.8905000000000003</v>
      </c>
      <c r="H63" s="24">
        <v>43</v>
      </c>
      <c r="I63" s="25">
        <f t="shared" si="0"/>
        <v>5.4495912806539506</v>
      </c>
      <c r="J63" s="26">
        <v>7.8904999999999994</v>
      </c>
      <c r="K63" s="27">
        <v>43.000030000000002</v>
      </c>
      <c r="L63" s="28">
        <f t="shared" si="1"/>
        <v>1.0000006976744187</v>
      </c>
      <c r="M63" s="19">
        <v>5</v>
      </c>
      <c r="N63" s="19"/>
      <c r="O63" s="19">
        <v>6.1</v>
      </c>
      <c r="P63" s="19">
        <v>2</v>
      </c>
      <c r="Q63" s="30">
        <f>VLOOKUP(F63,[2]Flooding!F64:AK149,15,)</f>
        <v>0</v>
      </c>
      <c r="R63" s="31">
        <v>1</v>
      </c>
      <c r="S63" s="32">
        <v>0.25</v>
      </c>
      <c r="T63" s="31">
        <v>3</v>
      </c>
      <c r="U63" s="33">
        <v>0.01</v>
      </c>
      <c r="V63" s="34">
        <v>1</v>
      </c>
      <c r="W63" s="35">
        <v>0.55000000000000004</v>
      </c>
      <c r="X63" s="36">
        <v>5</v>
      </c>
      <c r="Y63" s="33">
        <v>5.0000000000000001E-3</v>
      </c>
      <c r="Z63" s="34">
        <v>1</v>
      </c>
      <c r="AA63" s="37">
        <f t="shared" si="2"/>
        <v>2.1666666666666665</v>
      </c>
      <c r="AB63" s="19"/>
      <c r="AC63" s="19"/>
      <c r="AD63" s="19"/>
      <c r="AE63" s="38" t="s">
        <v>67</v>
      </c>
      <c r="AF63" s="39">
        <v>2</v>
      </c>
      <c r="AG63" s="40" t="s">
        <v>68</v>
      </c>
      <c r="AH63" s="41">
        <v>2</v>
      </c>
      <c r="AI63" s="38" t="s">
        <v>172</v>
      </c>
      <c r="AJ63" s="41">
        <v>3</v>
      </c>
      <c r="AK63" s="38" t="s">
        <v>70</v>
      </c>
      <c r="AL63" s="39">
        <v>3</v>
      </c>
      <c r="AM63" s="38" t="s">
        <v>71</v>
      </c>
      <c r="AN63" s="39">
        <v>4</v>
      </c>
      <c r="AO63" s="42" t="s">
        <v>72</v>
      </c>
      <c r="AP63" s="43">
        <v>4</v>
      </c>
      <c r="AQ63" s="44">
        <f t="shared" si="3"/>
        <v>3</v>
      </c>
      <c r="AR63" s="45"/>
      <c r="AS63" s="45"/>
      <c r="AT63" s="45"/>
      <c r="AU63" s="19"/>
      <c r="AV63" s="19"/>
      <c r="AW63" s="19"/>
    </row>
    <row r="64" spans="1:49" ht="69" customHeight="1">
      <c r="A64" s="19"/>
      <c r="B64" s="19"/>
      <c r="C64" s="20">
        <v>6</v>
      </c>
      <c r="D64" s="19"/>
      <c r="E64" s="20" t="s">
        <v>65</v>
      </c>
      <c r="F64" s="22" t="s">
        <v>173</v>
      </c>
      <c r="G64" s="23">
        <v>6.2890899999999998</v>
      </c>
      <c r="H64" s="24">
        <v>661</v>
      </c>
      <c r="I64" s="25">
        <f t="shared" si="0"/>
        <v>105.10264601079011</v>
      </c>
      <c r="J64" s="26">
        <v>2.6712750000000001</v>
      </c>
      <c r="K64" s="27">
        <v>280.75909999999999</v>
      </c>
      <c r="L64" s="28">
        <f t="shared" si="1"/>
        <v>0.42474901664145231</v>
      </c>
      <c r="M64" s="19">
        <v>4</v>
      </c>
      <c r="N64" s="19"/>
      <c r="O64" s="19">
        <v>0.31</v>
      </c>
      <c r="P64" s="19">
        <v>1</v>
      </c>
      <c r="Q64" s="30">
        <f>VLOOKUP(F64,[2]Flooding!F65:AK150,15,)</f>
        <v>0</v>
      </c>
      <c r="R64" s="31">
        <v>1</v>
      </c>
      <c r="S64" s="32">
        <v>0.25</v>
      </c>
      <c r="T64" s="31">
        <v>3</v>
      </c>
      <c r="U64" s="33">
        <v>0.01</v>
      </c>
      <c r="V64" s="34">
        <v>1</v>
      </c>
      <c r="W64" s="35">
        <v>0.55000000000000004</v>
      </c>
      <c r="X64" s="36">
        <v>5</v>
      </c>
      <c r="Y64" s="33">
        <v>5.0000000000000001E-3</v>
      </c>
      <c r="Z64" s="34">
        <v>1</v>
      </c>
      <c r="AA64" s="37">
        <f t="shared" si="2"/>
        <v>2</v>
      </c>
      <c r="AB64" s="19"/>
      <c r="AC64" s="19"/>
      <c r="AD64" s="19"/>
      <c r="AE64" s="38" t="s">
        <v>67</v>
      </c>
      <c r="AF64" s="39">
        <v>2</v>
      </c>
      <c r="AG64" s="40" t="s">
        <v>68</v>
      </c>
      <c r="AH64" s="41">
        <v>2</v>
      </c>
      <c r="AI64" s="38" t="s">
        <v>174</v>
      </c>
      <c r="AJ64" s="41">
        <v>3</v>
      </c>
      <c r="AK64" s="38" t="s">
        <v>70</v>
      </c>
      <c r="AL64" s="39">
        <v>3</v>
      </c>
      <c r="AM64" s="38" t="s">
        <v>71</v>
      </c>
      <c r="AN64" s="39">
        <v>4</v>
      </c>
      <c r="AO64" s="42" t="s">
        <v>72</v>
      </c>
      <c r="AP64" s="43">
        <v>4</v>
      </c>
      <c r="AQ64" s="44">
        <f t="shared" si="3"/>
        <v>3</v>
      </c>
      <c r="AR64" s="45"/>
      <c r="AS64" s="45"/>
      <c r="AT64" s="45"/>
      <c r="AU64" s="19"/>
      <c r="AV64" s="19"/>
      <c r="AW64" s="19"/>
    </row>
    <row r="65" spans="1:49" ht="69" customHeight="1">
      <c r="A65" s="19"/>
      <c r="B65" s="19"/>
      <c r="C65" s="20">
        <v>6</v>
      </c>
      <c r="D65" s="19"/>
      <c r="E65" s="20" t="s">
        <v>73</v>
      </c>
      <c r="F65" s="22" t="s">
        <v>175</v>
      </c>
      <c r="G65" s="23">
        <v>1045.06</v>
      </c>
      <c r="H65" s="24">
        <v>3487</v>
      </c>
      <c r="I65" s="25">
        <f t="shared" si="0"/>
        <v>3.3366505272424551</v>
      </c>
      <c r="J65" s="26">
        <v>106.96285</v>
      </c>
      <c r="K65" s="27">
        <v>356.89720999999997</v>
      </c>
      <c r="L65" s="28">
        <f t="shared" si="1"/>
        <v>0.10235079151132778</v>
      </c>
      <c r="M65" s="19">
        <v>2</v>
      </c>
      <c r="N65" s="19"/>
      <c r="O65" s="19">
        <v>1.19</v>
      </c>
      <c r="P65" s="19">
        <v>1</v>
      </c>
      <c r="Q65" s="30">
        <f>VLOOKUP(F65,[2]Flooding!F66:AK151,15,)</f>
        <v>0.54196642685851315</v>
      </c>
      <c r="R65" s="31">
        <v>5</v>
      </c>
      <c r="S65" s="32">
        <v>0.25</v>
      </c>
      <c r="T65" s="31">
        <v>3</v>
      </c>
      <c r="U65" s="33">
        <v>0.01</v>
      </c>
      <c r="V65" s="34">
        <v>1</v>
      </c>
      <c r="W65" s="35">
        <v>0.55000000000000004</v>
      </c>
      <c r="X65" s="36">
        <v>5</v>
      </c>
      <c r="Y65" s="33">
        <v>5.0000000000000001E-3</v>
      </c>
      <c r="Z65" s="34">
        <v>1</v>
      </c>
      <c r="AA65" s="37">
        <f t="shared" si="2"/>
        <v>2.6666666666666665</v>
      </c>
      <c r="AB65" s="19"/>
      <c r="AC65" s="19"/>
      <c r="AD65" s="19"/>
      <c r="AE65" s="38" t="s">
        <v>67</v>
      </c>
      <c r="AF65" s="39">
        <v>2</v>
      </c>
      <c r="AG65" s="40" t="s">
        <v>68</v>
      </c>
      <c r="AH65" s="41">
        <v>2</v>
      </c>
      <c r="AI65" s="38" t="s">
        <v>107</v>
      </c>
      <c r="AJ65" s="41">
        <v>3</v>
      </c>
      <c r="AK65" s="38" t="s">
        <v>70</v>
      </c>
      <c r="AL65" s="39">
        <v>3</v>
      </c>
      <c r="AM65" s="38" t="s">
        <v>71</v>
      </c>
      <c r="AN65" s="39">
        <v>4</v>
      </c>
      <c r="AO65" s="42" t="s">
        <v>72</v>
      </c>
      <c r="AP65" s="43">
        <v>4</v>
      </c>
      <c r="AQ65" s="44">
        <f t="shared" si="3"/>
        <v>3</v>
      </c>
      <c r="AR65" s="45"/>
      <c r="AS65" s="45"/>
      <c r="AT65" s="45"/>
      <c r="AU65" s="19"/>
      <c r="AV65" s="19"/>
      <c r="AW65" s="19"/>
    </row>
    <row r="66" spans="1:49" ht="69" customHeight="1">
      <c r="A66" s="19"/>
      <c r="B66" s="19"/>
      <c r="C66" s="20">
        <v>6</v>
      </c>
      <c r="D66" s="19"/>
      <c r="E66" s="20" t="s">
        <v>65</v>
      </c>
      <c r="F66" s="22" t="s">
        <v>176</v>
      </c>
      <c r="G66" s="23">
        <v>36.434199999999997</v>
      </c>
      <c r="H66" s="24">
        <v>3846</v>
      </c>
      <c r="I66" s="25">
        <f t="shared" si="0"/>
        <v>105.5601605085332</v>
      </c>
      <c r="J66" s="26">
        <v>32.561300000000003</v>
      </c>
      <c r="K66" s="27">
        <v>3437.17</v>
      </c>
      <c r="L66" s="28">
        <f t="shared" si="1"/>
        <v>0.89369994799791996</v>
      </c>
      <c r="M66" s="19">
        <v>5</v>
      </c>
      <c r="N66" s="19"/>
      <c r="O66" s="19">
        <v>0.31</v>
      </c>
      <c r="P66" s="19">
        <v>1</v>
      </c>
      <c r="Q66" s="30">
        <f>VLOOKUP(F66,[2]Flooding!F67:AK152,15,)</f>
        <v>0.10948905109489052</v>
      </c>
      <c r="R66" s="31">
        <v>2</v>
      </c>
      <c r="S66" s="32">
        <v>0.25</v>
      </c>
      <c r="T66" s="31">
        <v>3</v>
      </c>
      <c r="U66" s="33">
        <v>0.01</v>
      </c>
      <c r="V66" s="34">
        <v>1</v>
      </c>
      <c r="W66" s="35">
        <v>0.55000000000000004</v>
      </c>
      <c r="X66" s="36">
        <v>5</v>
      </c>
      <c r="Y66" s="33">
        <v>5.0000000000000001E-3</v>
      </c>
      <c r="Z66" s="34">
        <v>1</v>
      </c>
      <c r="AA66" s="37">
        <f t="shared" si="2"/>
        <v>2.1666666666666665</v>
      </c>
      <c r="AB66" s="19"/>
      <c r="AC66" s="19"/>
      <c r="AD66" s="19"/>
      <c r="AE66" s="38" t="s">
        <v>67</v>
      </c>
      <c r="AF66" s="39">
        <v>2</v>
      </c>
      <c r="AG66" s="40" t="s">
        <v>68</v>
      </c>
      <c r="AH66" s="41">
        <v>2</v>
      </c>
      <c r="AI66" s="38" t="s">
        <v>177</v>
      </c>
      <c r="AJ66" s="41">
        <v>3</v>
      </c>
      <c r="AK66" s="38" t="s">
        <v>70</v>
      </c>
      <c r="AL66" s="39">
        <v>3</v>
      </c>
      <c r="AM66" s="38" t="s">
        <v>71</v>
      </c>
      <c r="AN66" s="39">
        <v>4</v>
      </c>
      <c r="AO66" s="42" t="s">
        <v>72</v>
      </c>
      <c r="AP66" s="43">
        <v>4</v>
      </c>
      <c r="AQ66" s="44">
        <f t="shared" si="3"/>
        <v>3</v>
      </c>
      <c r="AR66" s="45"/>
      <c r="AS66" s="45"/>
      <c r="AT66" s="45"/>
      <c r="AU66" s="19"/>
      <c r="AV66" s="19"/>
      <c r="AW66" s="19"/>
    </row>
    <row r="67" spans="1:49" ht="69" customHeight="1">
      <c r="A67" s="19"/>
      <c r="B67" s="19"/>
      <c r="C67" s="20">
        <v>6</v>
      </c>
      <c r="D67" s="19"/>
      <c r="E67" s="20" t="s">
        <v>73</v>
      </c>
      <c r="F67" s="22" t="s">
        <v>178</v>
      </c>
      <c r="G67" s="23">
        <v>577.85699999999997</v>
      </c>
      <c r="H67" s="24">
        <v>3684</v>
      </c>
      <c r="I67" s="25">
        <f t="shared" si="0"/>
        <v>6.375279697226131</v>
      </c>
      <c r="J67" s="26">
        <v>35.957929999999998</v>
      </c>
      <c r="K67" s="27">
        <v>229.24163000000001</v>
      </c>
      <c r="L67" s="28">
        <f t="shared" si="1"/>
        <v>6.2226283930510322E-2</v>
      </c>
      <c r="M67" s="19">
        <v>2</v>
      </c>
      <c r="N67" s="19"/>
      <c r="O67" s="19">
        <v>0.87</v>
      </c>
      <c r="P67" s="19">
        <v>1</v>
      </c>
      <c r="Q67" s="30">
        <f>VLOOKUP(F67,[2]Flooding!F68:AK153,15,)</f>
        <v>0.45296167247386759</v>
      </c>
      <c r="R67" s="31">
        <v>4</v>
      </c>
      <c r="S67" s="32">
        <v>0.25</v>
      </c>
      <c r="T67" s="31">
        <v>3</v>
      </c>
      <c r="U67" s="33">
        <v>0.01</v>
      </c>
      <c r="V67" s="34">
        <v>1</v>
      </c>
      <c r="W67" s="35">
        <v>0.45</v>
      </c>
      <c r="X67" s="36">
        <v>4</v>
      </c>
      <c r="Y67" s="33">
        <v>5.0000000000000001E-3</v>
      </c>
      <c r="Z67" s="34">
        <v>1</v>
      </c>
      <c r="AA67" s="37">
        <f t="shared" si="2"/>
        <v>2.3333333333333335</v>
      </c>
      <c r="AB67" s="19"/>
      <c r="AC67" s="19"/>
      <c r="AD67" s="19"/>
      <c r="AE67" s="38" t="s">
        <v>67</v>
      </c>
      <c r="AF67" s="39">
        <v>2</v>
      </c>
      <c r="AG67" s="40" t="s">
        <v>68</v>
      </c>
      <c r="AH67" s="41">
        <v>2</v>
      </c>
      <c r="AI67" s="38" t="s">
        <v>107</v>
      </c>
      <c r="AJ67" s="41">
        <v>3</v>
      </c>
      <c r="AK67" s="38" t="s">
        <v>70</v>
      </c>
      <c r="AL67" s="39">
        <v>3</v>
      </c>
      <c r="AM67" s="38" t="s">
        <v>71</v>
      </c>
      <c r="AN67" s="39">
        <v>4</v>
      </c>
      <c r="AO67" s="42" t="s">
        <v>72</v>
      </c>
      <c r="AP67" s="43">
        <v>4</v>
      </c>
      <c r="AQ67" s="44">
        <f t="shared" si="3"/>
        <v>3</v>
      </c>
      <c r="AR67" s="45"/>
      <c r="AS67" s="45"/>
      <c r="AT67" s="45"/>
      <c r="AU67" s="19"/>
      <c r="AV67" s="19"/>
      <c r="AW67" s="19"/>
    </row>
    <row r="68" spans="1:49" ht="69" customHeight="1">
      <c r="A68" s="19"/>
      <c r="B68" s="19"/>
      <c r="C68" s="20">
        <v>6</v>
      </c>
      <c r="D68" s="19"/>
      <c r="E68" s="20" t="s">
        <v>78</v>
      </c>
      <c r="F68" s="22" t="s">
        <v>179</v>
      </c>
      <c r="G68" s="23">
        <v>8670.6299999999992</v>
      </c>
      <c r="H68" s="24">
        <v>5702</v>
      </c>
      <c r="I68" s="25">
        <f t="shared" si="0"/>
        <v>0.65762234116782758</v>
      </c>
      <c r="J68" s="26">
        <v>29.356110000000001</v>
      </c>
      <c r="K68" s="27">
        <v>19.305219999999998</v>
      </c>
      <c r="L68" s="28">
        <f t="shared" si="1"/>
        <v>3.3856927393896875E-3</v>
      </c>
      <c r="M68" s="19">
        <v>1</v>
      </c>
      <c r="N68" s="19"/>
      <c r="O68" s="19">
        <v>0.54</v>
      </c>
      <c r="P68" s="19">
        <v>1</v>
      </c>
      <c r="Q68" s="30">
        <f>VLOOKUP(F68,[2]Flooding!F69:AK154,15,)</f>
        <v>0.2810344827586207</v>
      </c>
      <c r="R68" s="31">
        <v>3</v>
      </c>
      <c r="S68" s="32">
        <v>0.25</v>
      </c>
      <c r="T68" s="31">
        <v>3</v>
      </c>
      <c r="U68" s="33">
        <v>0.01</v>
      </c>
      <c r="V68" s="34">
        <v>1</v>
      </c>
      <c r="W68" s="35">
        <v>0.55000000000000004</v>
      </c>
      <c r="X68" s="36">
        <v>5</v>
      </c>
      <c r="Y68" s="33">
        <v>5.0000000000000001E-3</v>
      </c>
      <c r="Z68" s="34">
        <v>1</v>
      </c>
      <c r="AA68" s="37">
        <f t="shared" si="2"/>
        <v>2.3333333333333335</v>
      </c>
      <c r="AB68" s="19"/>
      <c r="AC68" s="19"/>
      <c r="AD68" s="19"/>
      <c r="AE68" s="38" t="s">
        <v>67</v>
      </c>
      <c r="AF68" s="39">
        <v>2</v>
      </c>
      <c r="AG68" s="40" t="s">
        <v>68</v>
      </c>
      <c r="AH68" s="41">
        <v>2</v>
      </c>
      <c r="AI68" s="38" t="s">
        <v>107</v>
      </c>
      <c r="AJ68" s="41">
        <v>3</v>
      </c>
      <c r="AK68" s="38" t="s">
        <v>70</v>
      </c>
      <c r="AL68" s="39">
        <v>3</v>
      </c>
      <c r="AM68" s="38" t="s">
        <v>71</v>
      </c>
      <c r="AN68" s="39">
        <v>4</v>
      </c>
      <c r="AO68" s="42" t="s">
        <v>72</v>
      </c>
      <c r="AP68" s="43">
        <v>4</v>
      </c>
      <c r="AQ68" s="44">
        <f t="shared" si="3"/>
        <v>3</v>
      </c>
      <c r="AR68" s="45"/>
      <c r="AS68" s="45"/>
      <c r="AT68" s="45"/>
      <c r="AU68" s="19"/>
      <c r="AV68" s="19"/>
      <c r="AW68" s="19"/>
    </row>
    <row r="69" spans="1:49" ht="69" customHeight="1">
      <c r="A69" s="19"/>
      <c r="B69" s="19"/>
      <c r="C69" s="20">
        <v>6</v>
      </c>
      <c r="D69" s="19"/>
      <c r="E69" s="20" t="s">
        <v>65</v>
      </c>
      <c r="F69" s="22" t="s">
        <v>180</v>
      </c>
      <c r="G69" s="23">
        <v>5.6246200000000002</v>
      </c>
      <c r="H69" s="24">
        <v>83</v>
      </c>
      <c r="I69" s="25">
        <f t="shared" si="0"/>
        <v>14.756552442653904</v>
      </c>
      <c r="J69" s="26">
        <v>3.9815129999999996</v>
      </c>
      <c r="K69" s="27">
        <v>58.753599999999992</v>
      </c>
      <c r="L69" s="28">
        <f t="shared" si="1"/>
        <v>0.70787469879518061</v>
      </c>
      <c r="M69" s="19">
        <v>5</v>
      </c>
      <c r="N69" s="19"/>
      <c r="O69" s="19">
        <v>0.62</v>
      </c>
      <c r="P69" s="19">
        <v>1</v>
      </c>
      <c r="Q69" s="30">
        <f>VLOOKUP(F69,[2]Flooding!F70:AK155,15,)</f>
        <v>0</v>
      </c>
      <c r="R69" s="31">
        <v>1</v>
      </c>
      <c r="S69" s="32">
        <v>0.25</v>
      </c>
      <c r="T69" s="31">
        <v>3</v>
      </c>
      <c r="U69" s="33">
        <v>0.01</v>
      </c>
      <c r="V69" s="34">
        <v>1</v>
      </c>
      <c r="W69" s="35">
        <v>0.55000000000000004</v>
      </c>
      <c r="X69" s="36">
        <v>5</v>
      </c>
      <c r="Y69" s="33">
        <v>5.0000000000000001E-3</v>
      </c>
      <c r="Z69" s="34">
        <v>1</v>
      </c>
      <c r="AA69" s="37">
        <f t="shared" si="2"/>
        <v>2</v>
      </c>
      <c r="AB69" s="19"/>
      <c r="AC69" s="19"/>
      <c r="AD69" s="19"/>
      <c r="AE69" s="38" t="s">
        <v>67</v>
      </c>
      <c r="AF69" s="39">
        <v>2</v>
      </c>
      <c r="AG69" s="40" t="s">
        <v>68</v>
      </c>
      <c r="AH69" s="41">
        <v>2</v>
      </c>
      <c r="AI69" s="38" t="s">
        <v>181</v>
      </c>
      <c r="AJ69" s="41">
        <v>3</v>
      </c>
      <c r="AK69" s="38" t="s">
        <v>70</v>
      </c>
      <c r="AL69" s="39">
        <v>3</v>
      </c>
      <c r="AM69" s="38" t="s">
        <v>71</v>
      </c>
      <c r="AN69" s="39">
        <v>4</v>
      </c>
      <c r="AO69" s="42" t="s">
        <v>72</v>
      </c>
      <c r="AP69" s="43">
        <v>4</v>
      </c>
      <c r="AQ69" s="44">
        <f t="shared" si="3"/>
        <v>3</v>
      </c>
      <c r="AR69" s="45"/>
      <c r="AS69" s="45"/>
      <c r="AT69" s="45"/>
      <c r="AU69" s="19"/>
      <c r="AV69" s="19"/>
      <c r="AW69" s="19"/>
    </row>
    <row r="70" spans="1:49" ht="69" customHeight="1">
      <c r="A70" s="19"/>
      <c r="B70" s="19"/>
      <c r="C70" s="20">
        <v>6</v>
      </c>
      <c r="D70" s="19"/>
      <c r="E70" s="20" t="s">
        <v>73</v>
      </c>
      <c r="F70" s="22" t="s">
        <v>182</v>
      </c>
      <c r="G70" s="23">
        <v>371.791</v>
      </c>
      <c r="H70" s="24">
        <v>11173</v>
      </c>
      <c r="I70" s="25">
        <f t="shared" ref="I70" si="4">H70/G70</f>
        <v>30.05183019492134</v>
      </c>
      <c r="J70" s="26">
        <v>144.47911999999999</v>
      </c>
      <c r="K70" s="27">
        <v>4341.857</v>
      </c>
      <c r="L70" s="28">
        <f>K70/H70</f>
        <v>0.3886026134431218</v>
      </c>
      <c r="M70" s="19">
        <v>4</v>
      </c>
      <c r="N70" s="19"/>
      <c r="O70" s="19">
        <v>0.11</v>
      </c>
      <c r="P70" s="19">
        <v>1</v>
      </c>
      <c r="Q70" s="49">
        <v>0.2</v>
      </c>
      <c r="R70" s="50">
        <v>3</v>
      </c>
      <c r="S70" s="32">
        <v>0.25</v>
      </c>
      <c r="T70" s="31">
        <v>3</v>
      </c>
      <c r="U70" s="33">
        <v>0.01</v>
      </c>
      <c r="V70" s="34">
        <v>1</v>
      </c>
      <c r="W70" s="35">
        <v>0.65</v>
      </c>
      <c r="X70" s="36">
        <v>5</v>
      </c>
      <c r="Y70" s="33">
        <v>5.0000000000000001E-3</v>
      </c>
      <c r="Z70" s="34">
        <v>1</v>
      </c>
      <c r="AA70" s="37">
        <f t="shared" si="2"/>
        <v>2.3333333333333335</v>
      </c>
      <c r="AB70" s="19"/>
      <c r="AC70" s="19"/>
      <c r="AD70" s="19"/>
      <c r="AE70" s="38" t="s">
        <v>67</v>
      </c>
      <c r="AF70" s="39">
        <v>2</v>
      </c>
      <c r="AG70" s="40" t="s">
        <v>68</v>
      </c>
      <c r="AH70" s="41">
        <v>2</v>
      </c>
      <c r="AI70" s="38" t="s">
        <v>107</v>
      </c>
      <c r="AJ70" s="41">
        <v>3</v>
      </c>
      <c r="AK70" s="38" t="s">
        <v>70</v>
      </c>
      <c r="AL70" s="39">
        <v>3</v>
      </c>
      <c r="AM70" s="38" t="s">
        <v>71</v>
      </c>
      <c r="AN70" s="39">
        <v>4</v>
      </c>
      <c r="AO70" s="42" t="s">
        <v>72</v>
      </c>
      <c r="AP70" s="43">
        <v>4</v>
      </c>
      <c r="AQ70" s="44">
        <f t="shared" si="3"/>
        <v>3</v>
      </c>
      <c r="AR70" s="42"/>
      <c r="AS70" s="43"/>
      <c r="AT70" s="44"/>
      <c r="AU70" s="19"/>
      <c r="AV70" s="19"/>
      <c r="AW70" s="19"/>
    </row>
    <row r="71" spans="1:49">
      <c r="AA71" s="37"/>
    </row>
  </sheetData>
  <mergeCells count="26">
    <mergeCell ref="AV3:AV4"/>
    <mergeCell ref="AW3:AW4"/>
    <mergeCell ref="O4:P4"/>
    <mergeCell ref="Q4:R4"/>
    <mergeCell ref="S4:T4"/>
    <mergeCell ref="U4:V4"/>
    <mergeCell ref="W4:X4"/>
    <mergeCell ref="Y4:Z4"/>
    <mergeCell ref="AE4:AF4"/>
    <mergeCell ref="AG4:AH4"/>
    <mergeCell ref="AC3:AD4"/>
    <mergeCell ref="AE3:AQ3"/>
    <mergeCell ref="AR3:AR4"/>
    <mergeCell ref="AS3:AS4"/>
    <mergeCell ref="AT3:AT4"/>
    <mergeCell ref="AU3:AU4"/>
    <mergeCell ref="AI4:AJ4"/>
    <mergeCell ref="AK4:AL4"/>
    <mergeCell ref="AM4:AN4"/>
    <mergeCell ref="AO4:AP4"/>
    <mergeCell ref="A3:A4"/>
    <mergeCell ref="B3:D3"/>
    <mergeCell ref="E3:M3"/>
    <mergeCell ref="N3:N4"/>
    <mergeCell ref="O3:AA3"/>
    <mergeCell ref="AB3:AB4"/>
  </mergeCells>
  <dataValidations count="2">
    <dataValidation type="list" allowBlank="1" showInputMessage="1" showErrorMessage="1" sqref="AS70 AL6:AL70 AF6:AF70 AP6:AP70">
      <formula1>Adaptive_Capacity</formula1>
    </dataValidation>
    <dataValidation showDropDown="1" showInputMessage="1" showErrorMessage="1" sqref="AR70 AJ6:AJ70 AH6:AH70 AN6:AO70"/>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138"/>
  <sheetViews>
    <sheetView topLeftCell="A4" zoomScale="64" zoomScaleNormal="64" workbookViewId="0">
      <selection activeCell="H3" sqref="H3"/>
    </sheetView>
  </sheetViews>
  <sheetFormatPr defaultRowHeight="15"/>
  <cols>
    <col min="1" max="1" width="22.5703125" customWidth="1"/>
    <col min="2" max="2" width="51.28515625" customWidth="1"/>
    <col min="3" max="3" width="16.5703125" customWidth="1"/>
    <col min="4" max="4" width="16.5703125" style="53" customWidth="1"/>
    <col min="5" max="8" width="16.5703125" customWidth="1"/>
  </cols>
  <sheetData>
    <row r="3" spans="1:8">
      <c r="A3" s="51" t="s">
        <v>195</v>
      </c>
      <c r="B3" t="s">
        <v>225</v>
      </c>
      <c r="C3" t="s">
        <v>202</v>
      </c>
      <c r="D3" s="53" t="s">
        <v>197</v>
      </c>
      <c r="E3" t="s">
        <v>199</v>
      </c>
      <c r="F3" t="s">
        <v>200</v>
      </c>
      <c r="G3" t="s">
        <v>201</v>
      </c>
      <c r="H3" t="s">
        <v>198</v>
      </c>
    </row>
    <row r="4" spans="1:8">
      <c r="A4" s="52" t="s">
        <v>140</v>
      </c>
      <c r="B4" s="123">
        <v>0.99442887907234689</v>
      </c>
      <c r="C4" s="123">
        <v>5.0000000000000001E-3</v>
      </c>
      <c r="D4" s="53">
        <v>2.7533333333333334</v>
      </c>
      <c r="E4" s="123">
        <v>0.25</v>
      </c>
      <c r="F4" s="123">
        <v>0.01</v>
      </c>
      <c r="G4" s="123">
        <v>0.51666666666666672</v>
      </c>
      <c r="H4" s="123">
        <v>0.40050702360914908</v>
      </c>
    </row>
    <row r="5" spans="1:8">
      <c r="A5" s="54" t="s">
        <v>141</v>
      </c>
      <c r="B5" s="53">
        <v>0.99999820708202602</v>
      </c>
      <c r="C5" s="53">
        <v>5.0000000000000001E-3</v>
      </c>
      <c r="D5" s="53">
        <v>3.29</v>
      </c>
      <c r="E5" s="53">
        <v>0.25</v>
      </c>
      <c r="F5" s="53">
        <v>0.01</v>
      </c>
      <c r="G5" s="53">
        <v>0.55000000000000004</v>
      </c>
      <c r="H5" s="53">
        <v>0.46091644204851751</v>
      </c>
    </row>
    <row r="6" spans="1:8">
      <c r="A6" s="54" t="s">
        <v>149</v>
      </c>
      <c r="B6" s="53">
        <v>0.99992183650615907</v>
      </c>
      <c r="C6" s="53">
        <v>5.0000000000000001E-3</v>
      </c>
      <c r="D6" s="53">
        <v>0.12</v>
      </c>
      <c r="E6" s="53">
        <v>0.25</v>
      </c>
      <c r="F6" s="53">
        <v>0.01</v>
      </c>
      <c r="G6" s="53">
        <v>0.55000000000000004</v>
      </c>
      <c r="H6" s="53">
        <v>0.49122807017543857</v>
      </c>
    </row>
    <row r="7" spans="1:8">
      <c r="A7" s="54" t="s">
        <v>158</v>
      </c>
      <c r="B7" s="53">
        <v>0.98336659362885559</v>
      </c>
      <c r="C7" s="53">
        <v>5.0000000000000001E-3</v>
      </c>
      <c r="D7" s="53">
        <v>4.8499999999999996</v>
      </c>
      <c r="E7" s="53">
        <v>0.25</v>
      </c>
      <c r="F7" s="53">
        <v>0.01</v>
      </c>
      <c r="G7" s="53">
        <v>0.45</v>
      </c>
      <c r="H7" s="53">
        <v>0.24937655860349128</v>
      </c>
    </row>
    <row r="8" spans="1:8">
      <c r="A8" s="52" t="s">
        <v>73</v>
      </c>
      <c r="B8" s="123">
        <v>0.52727964774511171</v>
      </c>
      <c r="C8" s="123">
        <v>5.0000000000000018E-3</v>
      </c>
      <c r="D8" s="53">
        <v>1.5721739130434782</v>
      </c>
      <c r="E8" s="123">
        <v>0.25</v>
      </c>
      <c r="F8" s="123">
        <v>1.0000000000000004E-2</v>
      </c>
      <c r="G8" s="123">
        <v>0.53695652173913044</v>
      </c>
      <c r="H8" s="123">
        <v>0.37824171979993848</v>
      </c>
    </row>
    <row r="9" spans="1:8">
      <c r="A9" s="54" t="s">
        <v>74</v>
      </c>
      <c r="B9" s="53">
        <v>0.96831794871794874</v>
      </c>
      <c r="C9" s="53">
        <v>5.0000000000000001E-3</v>
      </c>
      <c r="D9" s="53">
        <v>0.71</v>
      </c>
      <c r="E9" s="53">
        <v>0.25</v>
      </c>
      <c r="F9" s="53">
        <v>0.01</v>
      </c>
      <c r="G9" s="53">
        <v>0.65</v>
      </c>
      <c r="H9" s="53">
        <v>0.38489208633093525</v>
      </c>
    </row>
    <row r="10" spans="1:8">
      <c r="A10" s="54" t="s">
        <v>76</v>
      </c>
      <c r="B10" s="53">
        <v>0.99356558154235153</v>
      </c>
      <c r="C10" s="53">
        <v>5.0000000000000001E-3</v>
      </c>
      <c r="D10" s="53">
        <v>7.02</v>
      </c>
      <c r="E10" s="53">
        <v>0.25</v>
      </c>
      <c r="F10" s="53">
        <v>0.01</v>
      </c>
      <c r="G10" s="53">
        <v>0.45</v>
      </c>
      <c r="H10" s="53">
        <v>0.35311572700296734</v>
      </c>
    </row>
    <row r="11" spans="1:8">
      <c r="A11" s="54" t="s">
        <v>81</v>
      </c>
      <c r="B11" s="53">
        <v>0.13926524096385542</v>
      </c>
      <c r="C11" s="53">
        <v>5.0000000000000001E-3</v>
      </c>
      <c r="D11" s="53">
        <v>1.95</v>
      </c>
      <c r="E11" s="53">
        <v>0.25</v>
      </c>
      <c r="F11" s="53">
        <v>0.01</v>
      </c>
      <c r="G11" s="53">
        <v>0.55000000000000004</v>
      </c>
      <c r="H11" s="53">
        <v>0.58196721311475408</v>
      </c>
    </row>
    <row r="12" spans="1:8">
      <c r="A12" s="54" t="s">
        <v>83</v>
      </c>
      <c r="B12" s="53">
        <v>0.40892377078174746</v>
      </c>
      <c r="C12" s="53">
        <v>5.0000000000000001E-3</v>
      </c>
      <c r="D12" s="53">
        <v>0</v>
      </c>
      <c r="E12" s="53">
        <v>0.25</v>
      </c>
      <c r="F12" s="53">
        <v>0.01</v>
      </c>
      <c r="G12" s="53">
        <v>0.65</v>
      </c>
      <c r="H12" s="53">
        <v>0.30351437699680511</v>
      </c>
    </row>
    <row r="13" spans="1:8">
      <c r="A13" s="54" t="s">
        <v>87</v>
      </c>
      <c r="B13" s="53">
        <v>0.98824794295117935</v>
      </c>
      <c r="C13" s="53">
        <v>5.0000000000000001E-3</v>
      </c>
      <c r="D13" s="53">
        <v>0</v>
      </c>
      <c r="E13" s="53">
        <v>0.25</v>
      </c>
      <c r="F13" s="53">
        <v>0.01</v>
      </c>
      <c r="G13" s="53">
        <v>0.55000000000000004</v>
      </c>
      <c r="H13" s="53">
        <v>0.2937062937062937</v>
      </c>
    </row>
    <row r="14" spans="1:8">
      <c r="A14" s="54" t="s">
        <v>91</v>
      </c>
      <c r="B14" s="53">
        <v>0.21640353299492385</v>
      </c>
      <c r="C14" s="53">
        <v>5.0000000000000001E-3</v>
      </c>
      <c r="D14" s="53">
        <v>0</v>
      </c>
      <c r="E14" s="53">
        <v>0.25</v>
      </c>
      <c r="F14" s="53">
        <v>0.01</v>
      </c>
      <c r="G14" s="53">
        <v>0.55000000000000004</v>
      </c>
      <c r="H14" s="53">
        <v>0.41849148418491483</v>
      </c>
    </row>
    <row r="15" spans="1:8">
      <c r="A15" s="54" t="s">
        <v>93</v>
      </c>
      <c r="B15" s="53">
        <v>0.95111806375442731</v>
      </c>
      <c r="C15" s="53">
        <v>5.0000000000000001E-3</v>
      </c>
      <c r="D15" s="53">
        <v>2.1800000000000002</v>
      </c>
      <c r="E15" s="53">
        <v>0.25</v>
      </c>
      <c r="F15" s="53">
        <v>0.01</v>
      </c>
      <c r="G15" s="53">
        <v>0.55000000000000004</v>
      </c>
      <c r="H15" s="53">
        <v>0.38047138047138046</v>
      </c>
    </row>
    <row r="16" spans="1:8">
      <c r="A16" s="54" t="s">
        <v>95</v>
      </c>
      <c r="B16" s="53">
        <v>0.44013858136300421</v>
      </c>
      <c r="C16" s="53">
        <v>5.0000000000000001E-3</v>
      </c>
      <c r="D16" s="53">
        <v>9.08</v>
      </c>
      <c r="E16" s="53">
        <v>0.25</v>
      </c>
      <c r="F16" s="53">
        <v>0.01</v>
      </c>
      <c r="G16" s="53">
        <v>0.55000000000000004</v>
      </c>
      <c r="H16" s="53">
        <v>0.45454545454545453</v>
      </c>
    </row>
    <row r="17" spans="1:8">
      <c r="A17" s="54" t="s">
        <v>104</v>
      </c>
      <c r="B17" s="53">
        <v>0.97509532267613963</v>
      </c>
      <c r="C17" s="53">
        <v>5.0000000000000001E-3</v>
      </c>
      <c r="D17" s="53">
        <v>1.26</v>
      </c>
      <c r="E17" s="53">
        <v>0.25</v>
      </c>
      <c r="F17" s="53">
        <v>0.01</v>
      </c>
      <c r="G17" s="53">
        <v>0.55000000000000004</v>
      </c>
      <c r="H17" s="53">
        <v>0.37563451776649748</v>
      </c>
    </row>
    <row r="18" spans="1:8">
      <c r="A18" s="54" t="s">
        <v>106</v>
      </c>
      <c r="B18" s="53">
        <v>0.22</v>
      </c>
      <c r="C18" s="53">
        <v>5.0000000000000001E-3</v>
      </c>
      <c r="D18" s="53">
        <v>2</v>
      </c>
      <c r="E18" s="53">
        <v>0.25</v>
      </c>
      <c r="F18" s="53">
        <v>0.01</v>
      </c>
      <c r="G18" s="53">
        <v>0.45</v>
      </c>
      <c r="H18" s="53">
        <v>0.40281690140845072</v>
      </c>
    </row>
    <row r="19" spans="1:8">
      <c r="A19" s="54" t="s">
        <v>110</v>
      </c>
      <c r="B19" s="53">
        <v>7.1512510748065347E-2</v>
      </c>
      <c r="C19" s="53">
        <v>5.0000000000000001E-3</v>
      </c>
      <c r="D19" s="53">
        <v>0.15</v>
      </c>
      <c r="E19" s="53">
        <v>0.25</v>
      </c>
      <c r="F19" s="53">
        <v>0.01</v>
      </c>
      <c r="G19" s="53">
        <v>0.45</v>
      </c>
      <c r="H19" s="53">
        <v>0.38532110091743121</v>
      </c>
    </row>
    <row r="20" spans="1:8">
      <c r="A20" s="54" t="s">
        <v>117</v>
      </c>
      <c r="B20" s="53">
        <v>0.98593240093240087</v>
      </c>
      <c r="C20" s="53">
        <v>5.0000000000000001E-3</v>
      </c>
      <c r="D20" s="53">
        <v>0.55000000000000004</v>
      </c>
      <c r="E20" s="53">
        <v>0.25</v>
      </c>
      <c r="F20" s="53">
        <v>0.01</v>
      </c>
      <c r="G20" s="53">
        <v>0.45</v>
      </c>
      <c r="H20" s="53">
        <v>0.51219512195121952</v>
      </c>
    </row>
    <row r="21" spans="1:8">
      <c r="A21" s="54" t="s">
        <v>123</v>
      </c>
      <c r="B21" s="53">
        <v>0.36337788182111719</v>
      </c>
      <c r="C21" s="53">
        <v>5.0000000000000001E-3</v>
      </c>
      <c r="D21" s="53">
        <v>0</v>
      </c>
      <c r="E21" s="53">
        <v>0.25</v>
      </c>
      <c r="F21" s="53">
        <v>0.01</v>
      </c>
      <c r="G21" s="53">
        <v>0.45</v>
      </c>
      <c r="H21" s="53">
        <v>0.40101522842639592</v>
      </c>
    </row>
    <row r="22" spans="1:8">
      <c r="A22" s="54" t="s">
        <v>136</v>
      </c>
      <c r="B22" s="53">
        <v>0.72066580657052026</v>
      </c>
      <c r="C22" s="53">
        <v>5.0000000000000001E-3</v>
      </c>
      <c r="D22" s="53">
        <v>0.6</v>
      </c>
      <c r="E22" s="53">
        <v>0.25</v>
      </c>
      <c r="F22" s="53">
        <v>0.01</v>
      </c>
      <c r="G22" s="53">
        <v>0.55000000000000004</v>
      </c>
      <c r="H22" s="53">
        <v>0.3731958762886598</v>
      </c>
    </row>
    <row r="23" spans="1:8">
      <c r="A23" s="54" t="s">
        <v>144</v>
      </c>
      <c r="B23" s="53">
        <v>0.37236952240275722</v>
      </c>
      <c r="C23" s="53">
        <v>5.0000000000000001E-3</v>
      </c>
      <c r="D23" s="53">
        <v>1.62</v>
      </c>
      <c r="E23" s="53">
        <v>0.25</v>
      </c>
      <c r="F23" s="53">
        <v>0.01</v>
      </c>
      <c r="G23" s="53">
        <v>0.55000000000000004</v>
      </c>
      <c r="H23" s="53">
        <v>0.35540069686411152</v>
      </c>
    </row>
    <row r="24" spans="1:8">
      <c r="A24" s="54" t="s">
        <v>151</v>
      </c>
      <c r="B24" s="53">
        <v>0.94985385169186465</v>
      </c>
      <c r="C24" s="53">
        <v>5.0000000000000001E-3</v>
      </c>
      <c r="D24" s="53">
        <v>1.76</v>
      </c>
      <c r="E24" s="53">
        <v>0.25</v>
      </c>
      <c r="F24" s="53">
        <v>0.01</v>
      </c>
      <c r="G24" s="53">
        <v>0.65</v>
      </c>
      <c r="H24" s="53">
        <v>0.34545454545454546</v>
      </c>
    </row>
    <row r="25" spans="1:8">
      <c r="A25" s="54" t="s">
        <v>159</v>
      </c>
      <c r="B25" s="53">
        <v>0.6876669201520913</v>
      </c>
      <c r="C25" s="53">
        <v>5.0000000000000001E-3</v>
      </c>
      <c r="D25" s="53">
        <v>0.77</v>
      </c>
      <c r="E25" s="53">
        <v>0.25</v>
      </c>
      <c r="F25" s="53">
        <v>0.01</v>
      </c>
      <c r="G25" s="53">
        <v>0.65</v>
      </c>
      <c r="H25" s="53">
        <v>0.2</v>
      </c>
    </row>
    <row r="26" spans="1:8">
      <c r="A26" s="54" t="s">
        <v>162</v>
      </c>
      <c r="B26" s="53">
        <v>0.70008859477124186</v>
      </c>
      <c r="C26" s="53">
        <v>5.0000000000000001E-3</v>
      </c>
      <c r="D26" s="53">
        <v>0.64</v>
      </c>
      <c r="E26" s="53">
        <v>0.25</v>
      </c>
      <c r="F26" s="53">
        <v>0.01</v>
      </c>
      <c r="G26" s="53">
        <v>0.45</v>
      </c>
      <c r="H26" s="53">
        <v>0.26515151515151514</v>
      </c>
    </row>
    <row r="27" spans="1:8">
      <c r="A27" s="54" t="s">
        <v>168</v>
      </c>
      <c r="B27" s="53">
        <v>0.4216890096991413</v>
      </c>
      <c r="C27" s="53">
        <v>5.0000000000000001E-3</v>
      </c>
      <c r="D27" s="53">
        <v>2.64</v>
      </c>
      <c r="E27" s="53">
        <v>0.25</v>
      </c>
      <c r="F27" s="53">
        <v>0.01</v>
      </c>
      <c r="G27" s="53">
        <v>0.45</v>
      </c>
      <c r="H27" s="53">
        <v>0.1596774193548387</v>
      </c>
    </row>
    <row r="28" spans="1:8">
      <c r="A28" s="54" t="s">
        <v>170</v>
      </c>
      <c r="B28" s="53">
        <v>1.972471783295711E-5</v>
      </c>
      <c r="C28" s="53">
        <v>5.0000000000000001E-3</v>
      </c>
      <c r="D28" s="53">
        <v>1.06</v>
      </c>
      <c r="E28" s="53">
        <v>0.25</v>
      </c>
      <c r="F28" s="53">
        <v>0.01</v>
      </c>
      <c r="G28" s="53">
        <v>0.55000000000000004</v>
      </c>
      <c r="H28" s="53">
        <v>0.5580645161290323</v>
      </c>
    </row>
    <row r="29" spans="1:8">
      <c r="A29" s="54" t="s">
        <v>175</v>
      </c>
      <c r="B29" s="53">
        <v>0.10235079151132778</v>
      </c>
      <c r="C29" s="53">
        <v>5.0000000000000001E-3</v>
      </c>
      <c r="D29" s="53">
        <v>1.19</v>
      </c>
      <c r="E29" s="53">
        <v>0.25</v>
      </c>
      <c r="F29" s="53">
        <v>0.01</v>
      </c>
      <c r="G29" s="53">
        <v>0.55000000000000004</v>
      </c>
      <c r="H29" s="53">
        <v>0.54196642685851315</v>
      </c>
    </row>
    <row r="30" spans="1:8">
      <c r="A30" s="54" t="s">
        <v>178</v>
      </c>
      <c r="B30" s="53">
        <v>6.2226283930510322E-2</v>
      </c>
      <c r="C30" s="53">
        <v>5.0000000000000001E-3</v>
      </c>
      <c r="D30" s="53">
        <v>0.87</v>
      </c>
      <c r="E30" s="53">
        <v>0.25</v>
      </c>
      <c r="F30" s="53">
        <v>0.01</v>
      </c>
      <c r="G30" s="53">
        <v>0.45</v>
      </c>
      <c r="H30" s="53">
        <v>0.45296167247386759</v>
      </c>
    </row>
    <row r="31" spans="1:8">
      <c r="A31" s="54" t="s">
        <v>182</v>
      </c>
      <c r="B31" s="53">
        <v>0.3886026134431218</v>
      </c>
      <c r="C31" s="53">
        <v>5.0000000000000001E-3</v>
      </c>
      <c r="D31" s="53">
        <v>0.11</v>
      </c>
      <c r="E31" s="53">
        <v>0.25</v>
      </c>
      <c r="F31" s="53">
        <v>0.01</v>
      </c>
      <c r="G31" s="53">
        <v>0.65</v>
      </c>
      <c r="H31" s="53">
        <v>0.2</v>
      </c>
    </row>
    <row r="32" spans="1:8">
      <c r="A32" s="52" t="s">
        <v>78</v>
      </c>
      <c r="B32" s="123">
        <v>3.6393585474878344E-2</v>
      </c>
      <c r="C32" s="123">
        <v>4.9999999999999992E-3</v>
      </c>
      <c r="D32" s="53">
        <v>1.8800000000000001</v>
      </c>
      <c r="E32" s="123">
        <v>0.25</v>
      </c>
      <c r="F32" s="123">
        <v>9.9999999999999985E-3</v>
      </c>
      <c r="G32" s="123">
        <v>0.4884615384615385</v>
      </c>
      <c r="H32" s="123">
        <v>0.37742341795669748</v>
      </c>
    </row>
    <row r="33" spans="1:8">
      <c r="A33" s="54" t="s">
        <v>79</v>
      </c>
      <c r="B33" s="53">
        <v>9.3347467292854744E-2</v>
      </c>
      <c r="C33" s="53">
        <v>5.0000000000000001E-3</v>
      </c>
      <c r="D33" s="53">
        <v>0</v>
      </c>
      <c r="E33" s="53">
        <v>0.25</v>
      </c>
      <c r="F33" s="53">
        <v>0.01</v>
      </c>
      <c r="G33" s="53">
        <v>0.45</v>
      </c>
      <c r="H33" s="53">
        <v>0.41176470588235292</v>
      </c>
    </row>
    <row r="34" spans="1:8">
      <c r="A34" s="54" t="s">
        <v>99</v>
      </c>
      <c r="B34" s="53">
        <v>5.6559384729429202E-2</v>
      </c>
      <c r="C34" s="53">
        <v>5.0000000000000001E-3</v>
      </c>
      <c r="D34" s="53">
        <v>7.3</v>
      </c>
      <c r="E34" s="53">
        <v>0.25</v>
      </c>
      <c r="F34" s="53">
        <v>0.01</v>
      </c>
      <c r="G34" s="53">
        <v>0.45</v>
      </c>
      <c r="H34" s="53">
        <v>0.53374233128834359</v>
      </c>
    </row>
    <row r="35" spans="1:8">
      <c r="A35" s="54" t="s">
        <v>101</v>
      </c>
      <c r="B35" s="53">
        <v>0</v>
      </c>
      <c r="C35" s="53">
        <v>5.0000000000000001E-3</v>
      </c>
      <c r="D35" s="53">
        <v>7.85</v>
      </c>
      <c r="E35" s="53">
        <v>0.25</v>
      </c>
      <c r="F35" s="53">
        <v>0.01</v>
      </c>
      <c r="G35" s="53">
        <v>0.45</v>
      </c>
      <c r="H35" s="53">
        <v>0.38461538461538464</v>
      </c>
    </row>
    <row r="36" spans="1:8">
      <c r="A36" s="54" t="s">
        <v>103</v>
      </c>
      <c r="B36" s="53">
        <v>3.6370435881238151E-2</v>
      </c>
      <c r="C36" s="53">
        <v>5.0000000000000001E-3</v>
      </c>
      <c r="D36" s="53">
        <v>0.41</v>
      </c>
      <c r="E36" s="53">
        <v>0.25</v>
      </c>
      <c r="F36" s="53">
        <v>0.01</v>
      </c>
      <c r="G36" s="53">
        <v>0.45</v>
      </c>
      <c r="H36" s="53">
        <v>0.27480916030534353</v>
      </c>
    </row>
    <row r="37" spans="1:8">
      <c r="A37" s="54" t="s">
        <v>114</v>
      </c>
      <c r="B37" s="53">
        <v>5.716835983263599E-2</v>
      </c>
      <c r="C37" s="53">
        <v>5.0000000000000001E-3</v>
      </c>
      <c r="D37" s="53">
        <v>0.28000000000000003</v>
      </c>
      <c r="E37" s="53">
        <v>0.25</v>
      </c>
      <c r="F37" s="53">
        <v>0.01</v>
      </c>
      <c r="G37" s="53">
        <v>0.45</v>
      </c>
      <c r="H37" s="53">
        <v>0.26785714285714285</v>
      </c>
    </row>
    <row r="38" spans="1:8">
      <c r="A38" s="54" t="s">
        <v>119</v>
      </c>
      <c r="B38" s="53">
        <v>6.4218604651162789E-2</v>
      </c>
      <c r="C38" s="53">
        <v>5.0000000000000001E-3</v>
      </c>
      <c r="D38" s="53">
        <v>2.58</v>
      </c>
      <c r="E38" s="53">
        <v>0.25</v>
      </c>
      <c r="F38" s="53">
        <v>0.01</v>
      </c>
      <c r="G38" s="53">
        <v>0.45</v>
      </c>
      <c r="H38" s="53">
        <v>0.43700787401574803</v>
      </c>
    </row>
    <row r="39" spans="1:8">
      <c r="A39" s="54" t="s">
        <v>120</v>
      </c>
      <c r="B39" s="53">
        <v>8.6503709613083377E-3</v>
      </c>
      <c r="C39" s="53">
        <v>5.0000000000000001E-3</v>
      </c>
      <c r="D39" s="53">
        <v>0.16</v>
      </c>
      <c r="E39" s="53">
        <v>0.25</v>
      </c>
      <c r="F39" s="53">
        <v>0.01</v>
      </c>
      <c r="G39" s="53">
        <v>0.45</v>
      </c>
      <c r="H39" s="53">
        <v>0.37404580152671757</v>
      </c>
    </row>
    <row r="40" spans="1:8">
      <c r="A40" s="54" t="s">
        <v>143</v>
      </c>
      <c r="B40" s="53">
        <v>3.1904483333333331E-2</v>
      </c>
      <c r="C40" s="53">
        <v>5.0000000000000001E-3</v>
      </c>
      <c r="D40" s="53">
        <v>1.32</v>
      </c>
      <c r="E40" s="53">
        <v>0.25</v>
      </c>
      <c r="F40" s="53">
        <v>0.01</v>
      </c>
      <c r="G40" s="53">
        <v>0.65</v>
      </c>
      <c r="H40" s="53">
        <v>0.5527426160337553</v>
      </c>
    </row>
    <row r="41" spans="1:8">
      <c r="A41" s="54" t="s">
        <v>147</v>
      </c>
      <c r="B41" s="53">
        <v>2.6054726426076834E-2</v>
      </c>
      <c r="C41" s="53">
        <v>5.0000000000000001E-3</v>
      </c>
      <c r="D41" s="53">
        <v>0.35</v>
      </c>
      <c r="E41" s="53">
        <v>0.25</v>
      </c>
      <c r="F41" s="53">
        <v>0.01</v>
      </c>
      <c r="G41" s="53">
        <v>0.45</v>
      </c>
      <c r="H41" s="53">
        <v>0.53521126760563376</v>
      </c>
    </row>
    <row r="42" spans="1:8">
      <c r="A42" s="54" t="s">
        <v>142</v>
      </c>
      <c r="B42" s="53">
        <v>4.5903429781227953E-2</v>
      </c>
      <c r="C42" s="53">
        <v>5.0000000000000001E-3</v>
      </c>
      <c r="D42" s="53">
        <v>0.23</v>
      </c>
      <c r="E42" s="53">
        <v>0.25</v>
      </c>
      <c r="F42" s="53">
        <v>0.01</v>
      </c>
      <c r="G42" s="53">
        <v>0.45</v>
      </c>
      <c r="H42" s="53">
        <v>0</v>
      </c>
    </row>
    <row r="43" spans="1:8">
      <c r="A43" s="54" t="s">
        <v>160</v>
      </c>
      <c r="B43" s="53">
        <v>4.1897587979438516E-3</v>
      </c>
      <c r="C43" s="53">
        <v>5.0000000000000001E-3</v>
      </c>
      <c r="D43" s="53">
        <v>2.5099999999999998</v>
      </c>
      <c r="E43" s="53">
        <v>0.25</v>
      </c>
      <c r="F43" s="53">
        <v>0.01</v>
      </c>
      <c r="G43" s="53">
        <v>0.45</v>
      </c>
      <c r="H43" s="53">
        <v>0.57761732851985559</v>
      </c>
    </row>
    <row r="44" spans="1:8">
      <c r="A44" s="54" t="s">
        <v>167</v>
      </c>
      <c r="B44" s="53">
        <v>4.5363896746817546E-2</v>
      </c>
      <c r="C44" s="53">
        <v>5.0000000000000001E-3</v>
      </c>
      <c r="D44" s="53">
        <v>0.91</v>
      </c>
      <c r="E44" s="53">
        <v>0.25</v>
      </c>
      <c r="F44" s="53">
        <v>0.01</v>
      </c>
      <c r="G44" s="53">
        <v>0.65</v>
      </c>
      <c r="H44" s="53">
        <v>0.27605633802816903</v>
      </c>
    </row>
    <row r="45" spans="1:8">
      <c r="A45" s="54" t="s">
        <v>179</v>
      </c>
      <c r="B45" s="53">
        <v>3.3856927393896875E-3</v>
      </c>
      <c r="C45" s="53">
        <v>5.0000000000000001E-3</v>
      </c>
      <c r="D45" s="53">
        <v>0.54</v>
      </c>
      <c r="E45" s="53">
        <v>0.25</v>
      </c>
      <c r="F45" s="53">
        <v>0.01</v>
      </c>
      <c r="G45" s="53">
        <v>0.55000000000000004</v>
      </c>
      <c r="H45" s="53">
        <v>0.2810344827586207</v>
      </c>
    </row>
    <row r="46" spans="1:8">
      <c r="A46" s="52" t="s">
        <v>65</v>
      </c>
      <c r="B46" s="123">
        <v>0.69106971162027253</v>
      </c>
      <c r="C46" s="123">
        <v>5.000000000000001E-3</v>
      </c>
      <c r="D46" s="53">
        <v>2.5207692307692318</v>
      </c>
      <c r="E46" s="123">
        <v>0.25</v>
      </c>
      <c r="F46" s="123">
        <v>1.0000000000000002E-2</v>
      </c>
      <c r="G46" s="123">
        <v>0.60769230769230798</v>
      </c>
      <c r="H46" s="123">
        <v>0.19932301169057676</v>
      </c>
    </row>
    <row r="47" spans="1:8">
      <c r="A47" s="54" t="s">
        <v>66</v>
      </c>
      <c r="B47" s="53">
        <v>0.51411748071979435</v>
      </c>
      <c r="C47" s="53">
        <v>5.0000000000000001E-3</v>
      </c>
      <c r="D47" s="53">
        <v>5.88</v>
      </c>
      <c r="E47" s="53">
        <v>0.25</v>
      </c>
      <c r="F47" s="53">
        <v>0.01</v>
      </c>
      <c r="G47" s="53">
        <v>0.65</v>
      </c>
      <c r="H47" s="53">
        <v>9.0899999999999995E-2</v>
      </c>
    </row>
    <row r="48" spans="1:8">
      <c r="A48" s="54" t="s">
        <v>85</v>
      </c>
      <c r="B48" s="53">
        <v>0.69737183779761902</v>
      </c>
      <c r="C48" s="53">
        <v>5.0000000000000001E-3</v>
      </c>
      <c r="D48" s="53">
        <v>10</v>
      </c>
      <c r="E48" s="53">
        <v>0.25</v>
      </c>
      <c r="F48" s="53">
        <v>0.01</v>
      </c>
      <c r="G48" s="53">
        <v>0.65</v>
      </c>
      <c r="H48" s="53">
        <v>0.21370967741935484</v>
      </c>
    </row>
    <row r="49" spans="1:8">
      <c r="A49" s="54" t="s">
        <v>89</v>
      </c>
      <c r="B49" s="53">
        <v>0.99999695183905724</v>
      </c>
      <c r="C49" s="53">
        <v>5.0000000000000001E-3</v>
      </c>
      <c r="D49" s="53">
        <v>4.34</v>
      </c>
      <c r="E49" s="53">
        <v>0.25</v>
      </c>
      <c r="F49" s="53">
        <v>0.01</v>
      </c>
      <c r="G49" s="53">
        <v>0.65</v>
      </c>
      <c r="H49" s="53">
        <v>0.30379746835443039</v>
      </c>
    </row>
    <row r="50" spans="1:8">
      <c r="A50" s="54" t="s">
        <v>97</v>
      </c>
      <c r="B50" s="53">
        <v>0.90507505979560798</v>
      </c>
      <c r="C50" s="53">
        <v>5.0000000000000001E-3</v>
      </c>
      <c r="D50" s="53">
        <v>3.28</v>
      </c>
      <c r="E50" s="53">
        <v>0.25</v>
      </c>
      <c r="F50" s="53">
        <v>0.01</v>
      </c>
      <c r="G50" s="53">
        <v>0.65</v>
      </c>
      <c r="H50" s="53">
        <v>0.23853211009174313</v>
      </c>
    </row>
    <row r="51" spans="1:8">
      <c r="A51" s="54" t="s">
        <v>108</v>
      </c>
      <c r="B51" s="53">
        <v>0.74123099614250054</v>
      </c>
      <c r="C51" s="53">
        <v>5.0000000000000001E-3</v>
      </c>
      <c r="D51" s="53">
        <v>0.53</v>
      </c>
      <c r="E51" s="53">
        <v>0.25</v>
      </c>
      <c r="F51" s="53">
        <v>0.01</v>
      </c>
      <c r="G51" s="53">
        <v>0.65</v>
      </c>
      <c r="H51" s="53">
        <v>0.17134831460674158</v>
      </c>
    </row>
    <row r="52" spans="1:8">
      <c r="A52" s="54" t="s">
        <v>112</v>
      </c>
      <c r="B52" s="53">
        <v>7.1619541206457096E-2</v>
      </c>
      <c r="C52" s="53">
        <v>5.0000000000000001E-3</v>
      </c>
      <c r="D52" s="53">
        <v>2.0299999999999998</v>
      </c>
      <c r="E52" s="53">
        <v>0.25</v>
      </c>
      <c r="F52" s="53">
        <v>0.01</v>
      </c>
      <c r="G52" s="53">
        <v>0.55000000000000004</v>
      </c>
      <c r="H52" s="53">
        <v>0.125</v>
      </c>
    </row>
    <row r="53" spans="1:8">
      <c r="A53" s="54" t="s">
        <v>115</v>
      </c>
      <c r="B53" s="53">
        <v>0.61625719162995585</v>
      </c>
      <c r="C53" s="53">
        <v>5.0000000000000001E-3</v>
      </c>
      <c r="D53" s="53">
        <v>0.16</v>
      </c>
      <c r="E53" s="53">
        <v>0.25</v>
      </c>
      <c r="F53" s="53">
        <v>0.01</v>
      </c>
      <c r="G53" s="53">
        <v>0.55000000000000004</v>
      </c>
      <c r="H53" s="53">
        <v>0.83333333333333337</v>
      </c>
    </row>
    <row r="54" spans="1:8">
      <c r="A54" s="54" t="s">
        <v>121</v>
      </c>
      <c r="B54" s="53">
        <v>0.86596227594831188</v>
      </c>
      <c r="C54" s="53">
        <v>5.0000000000000001E-3</v>
      </c>
      <c r="D54" s="53">
        <v>1.32</v>
      </c>
      <c r="E54" s="53">
        <v>0.25</v>
      </c>
      <c r="F54" s="53">
        <v>0.01</v>
      </c>
      <c r="G54" s="53">
        <v>0.65</v>
      </c>
      <c r="H54" s="53">
        <v>0.30421686746987953</v>
      </c>
    </row>
    <row r="55" spans="1:8">
      <c r="A55" s="54" t="s">
        <v>124</v>
      </c>
      <c r="B55" s="53">
        <v>0.61820532220193058</v>
      </c>
      <c r="C55" s="53">
        <v>5.0000000000000001E-3</v>
      </c>
      <c r="D55" s="53">
        <v>7.4</v>
      </c>
      <c r="E55" s="53">
        <v>0.25</v>
      </c>
      <c r="F55" s="53">
        <v>0.01</v>
      </c>
      <c r="G55" s="53">
        <v>0.65</v>
      </c>
      <c r="H55" s="53">
        <v>0.18478260869565216</v>
      </c>
    </row>
    <row r="56" spans="1:8">
      <c r="A56" s="54" t="s">
        <v>126</v>
      </c>
      <c r="B56" s="53">
        <v>0.99856694647034538</v>
      </c>
      <c r="C56" s="53">
        <v>5.0000000000000001E-3</v>
      </c>
      <c r="D56" s="53">
        <v>0.52</v>
      </c>
      <c r="E56" s="53">
        <v>0.25</v>
      </c>
      <c r="F56" s="53">
        <v>0.01</v>
      </c>
      <c r="G56" s="53">
        <v>0.65</v>
      </c>
      <c r="H56" s="53">
        <v>0.39832869080779942</v>
      </c>
    </row>
    <row r="57" spans="1:8">
      <c r="A57" s="54" t="s">
        <v>128</v>
      </c>
      <c r="B57" s="53">
        <v>0.96256277372262788</v>
      </c>
      <c r="C57" s="53">
        <v>5.0000000000000001E-3</v>
      </c>
      <c r="D57" s="53">
        <v>2.97</v>
      </c>
      <c r="E57" s="53">
        <v>0.25</v>
      </c>
      <c r="F57" s="53">
        <v>0.01</v>
      </c>
      <c r="G57" s="53">
        <v>0.55000000000000004</v>
      </c>
      <c r="H57" s="53">
        <v>0</v>
      </c>
    </row>
    <row r="58" spans="1:8">
      <c r="A58" s="54" t="s">
        <v>130</v>
      </c>
      <c r="B58" s="53">
        <v>0.1911515457863831</v>
      </c>
      <c r="C58" s="53">
        <v>5.0000000000000001E-3</v>
      </c>
      <c r="D58" s="53">
        <v>0.68</v>
      </c>
      <c r="E58" s="53">
        <v>0.25</v>
      </c>
      <c r="F58" s="53">
        <v>0.01</v>
      </c>
      <c r="G58" s="53">
        <v>0.65</v>
      </c>
      <c r="H58" s="53">
        <v>2.3809523809523808E-2</v>
      </c>
    </row>
    <row r="59" spans="1:8">
      <c r="A59" s="54" t="s">
        <v>132</v>
      </c>
      <c r="B59" s="53">
        <v>0.24138403494837171</v>
      </c>
      <c r="C59" s="53">
        <v>5.0000000000000001E-3</v>
      </c>
      <c r="D59" s="53">
        <v>0.99</v>
      </c>
      <c r="E59" s="53">
        <v>0.25</v>
      </c>
      <c r="F59" s="53">
        <v>0.01</v>
      </c>
      <c r="G59" s="53">
        <v>0.65</v>
      </c>
      <c r="H59" s="53">
        <v>0.40206185567010311</v>
      </c>
    </row>
    <row r="60" spans="1:8">
      <c r="A60" s="54" t="s">
        <v>134</v>
      </c>
      <c r="B60" s="53">
        <v>0.83832343558282196</v>
      </c>
      <c r="C60" s="53">
        <v>5.0000000000000001E-3</v>
      </c>
      <c r="D60" s="53">
        <v>2.0699999999999998</v>
      </c>
      <c r="E60" s="53">
        <v>0.25</v>
      </c>
      <c r="F60" s="53">
        <v>0.01</v>
      </c>
      <c r="G60" s="53">
        <v>0.55000000000000004</v>
      </c>
      <c r="H60" s="53">
        <v>0</v>
      </c>
    </row>
    <row r="61" spans="1:8">
      <c r="A61" s="54" t="s">
        <v>138</v>
      </c>
      <c r="B61" s="53">
        <v>0.98970922250436444</v>
      </c>
      <c r="C61" s="53">
        <v>5.0000000000000001E-3</v>
      </c>
      <c r="D61" s="53">
        <v>7.28</v>
      </c>
      <c r="E61" s="53">
        <v>0.25</v>
      </c>
      <c r="F61" s="53">
        <v>0.01</v>
      </c>
      <c r="G61" s="53">
        <v>0.55000000000000004</v>
      </c>
      <c r="H61" s="53">
        <v>0.39455782312925169</v>
      </c>
    </row>
    <row r="62" spans="1:8">
      <c r="A62" s="54" t="s">
        <v>145</v>
      </c>
      <c r="B62" s="53">
        <v>0.96069720199310094</v>
      </c>
      <c r="C62" s="53">
        <v>5.0000000000000001E-3</v>
      </c>
      <c r="D62" s="53">
        <v>0.79</v>
      </c>
      <c r="E62" s="53">
        <v>0.25</v>
      </c>
      <c r="F62" s="53">
        <v>0.01</v>
      </c>
      <c r="G62" s="53">
        <v>0.65</v>
      </c>
      <c r="H62" s="53">
        <v>7.1856287425149698E-2</v>
      </c>
    </row>
    <row r="63" spans="1:8">
      <c r="A63" s="54" t="s">
        <v>148</v>
      </c>
      <c r="B63" s="53">
        <v>0.43478529179810721</v>
      </c>
      <c r="C63" s="53">
        <v>5.0000000000000001E-3</v>
      </c>
      <c r="D63" s="53">
        <v>0.24</v>
      </c>
      <c r="E63" s="53">
        <v>0.25</v>
      </c>
      <c r="F63" s="53">
        <v>0.01</v>
      </c>
      <c r="G63" s="53">
        <v>0.65</v>
      </c>
      <c r="H63" s="53">
        <v>0.20646766169154229</v>
      </c>
    </row>
    <row r="64" spans="1:8">
      <c r="A64" s="54" t="s">
        <v>152</v>
      </c>
      <c r="B64" s="53">
        <v>0.36062525320729238</v>
      </c>
      <c r="C64" s="53">
        <v>5.0000000000000001E-3</v>
      </c>
      <c r="D64" s="53">
        <v>1.07</v>
      </c>
      <c r="E64" s="53">
        <v>0.25</v>
      </c>
      <c r="F64" s="53">
        <v>0.01</v>
      </c>
      <c r="G64" s="53">
        <v>0.55000000000000004</v>
      </c>
      <c r="H64" s="53">
        <v>3.7037037037037035E-2</v>
      </c>
    </row>
    <row r="65" spans="1:8">
      <c r="A65" s="54" t="s">
        <v>154</v>
      </c>
      <c r="B65" s="53">
        <v>0.92998056067116852</v>
      </c>
      <c r="C65" s="53">
        <v>5.0000000000000001E-3</v>
      </c>
      <c r="D65" s="53">
        <v>0.12</v>
      </c>
      <c r="E65" s="53">
        <v>0.25</v>
      </c>
      <c r="F65" s="53">
        <v>0.01</v>
      </c>
      <c r="G65" s="53">
        <v>0.65</v>
      </c>
      <c r="H65" s="53">
        <v>0.22959183673469388</v>
      </c>
    </row>
    <row r="66" spans="1:8">
      <c r="A66" s="54" t="s">
        <v>156</v>
      </c>
      <c r="B66" s="53">
        <v>0.8915068944227208</v>
      </c>
      <c r="C66" s="53">
        <v>5.0000000000000001E-3</v>
      </c>
      <c r="D66" s="53">
        <v>2.0099999999999998</v>
      </c>
      <c r="E66" s="53">
        <v>0.25</v>
      </c>
      <c r="F66" s="53">
        <v>0.01</v>
      </c>
      <c r="G66" s="53">
        <v>0.65</v>
      </c>
      <c r="H66" s="53">
        <v>0.28882833787465939</v>
      </c>
    </row>
    <row r="67" spans="1:8">
      <c r="A67" s="54" t="s">
        <v>163</v>
      </c>
      <c r="B67" s="53">
        <v>0.3688483870967742</v>
      </c>
      <c r="C67" s="53">
        <v>5.0000000000000001E-3</v>
      </c>
      <c r="D67" s="53">
        <v>3.32</v>
      </c>
      <c r="E67" s="53">
        <v>0.25</v>
      </c>
      <c r="F67" s="53">
        <v>0.01</v>
      </c>
      <c r="G67" s="53">
        <v>0.55000000000000004</v>
      </c>
      <c r="H67" s="53">
        <v>0.2857142857142857</v>
      </c>
    </row>
    <row r="68" spans="1:8">
      <c r="A68" s="54" t="s">
        <v>165</v>
      </c>
      <c r="B68" s="53">
        <v>0.74350993553280242</v>
      </c>
      <c r="C68" s="53">
        <v>5.0000000000000001E-3</v>
      </c>
      <c r="D68" s="53">
        <v>1.2</v>
      </c>
      <c r="E68" s="53">
        <v>0.25</v>
      </c>
      <c r="F68" s="53">
        <v>0.01</v>
      </c>
      <c r="G68" s="53">
        <v>0.65</v>
      </c>
      <c r="H68" s="53">
        <v>0.26903553299492383</v>
      </c>
    </row>
    <row r="69" spans="1:8">
      <c r="A69" s="54" t="s">
        <v>171</v>
      </c>
      <c r="B69" s="53">
        <v>1.0000006976744187</v>
      </c>
      <c r="C69" s="53">
        <v>5.0000000000000001E-3</v>
      </c>
      <c r="D69" s="53">
        <v>6.1</v>
      </c>
      <c r="E69" s="53">
        <v>0.25</v>
      </c>
      <c r="F69" s="53">
        <v>0.01</v>
      </c>
      <c r="G69" s="53">
        <v>0.55000000000000004</v>
      </c>
      <c r="H69" s="53">
        <v>0</v>
      </c>
    </row>
    <row r="70" spans="1:8">
      <c r="A70" s="54" t="s">
        <v>173</v>
      </c>
      <c r="B70" s="53">
        <v>0.42474901664145231</v>
      </c>
      <c r="C70" s="53">
        <v>5.0000000000000001E-3</v>
      </c>
      <c r="D70" s="53">
        <v>0.31</v>
      </c>
      <c r="E70" s="53">
        <v>0.25</v>
      </c>
      <c r="F70" s="53">
        <v>0.01</v>
      </c>
      <c r="G70" s="53">
        <v>0.55000000000000004</v>
      </c>
      <c r="H70" s="53">
        <v>0</v>
      </c>
    </row>
    <row r="71" spans="1:8">
      <c r="A71" s="54" t="s">
        <v>176</v>
      </c>
      <c r="B71" s="53">
        <v>0.89369994799791996</v>
      </c>
      <c r="C71" s="53">
        <v>5.0000000000000001E-3</v>
      </c>
      <c r="D71" s="53">
        <v>0.31</v>
      </c>
      <c r="E71" s="53">
        <v>0.25</v>
      </c>
      <c r="F71" s="53">
        <v>0.01</v>
      </c>
      <c r="G71" s="53">
        <v>0.55000000000000004</v>
      </c>
      <c r="H71" s="53">
        <v>0.10948905109489052</v>
      </c>
    </row>
    <row r="72" spans="1:8">
      <c r="A72" s="54" t="s">
        <v>180</v>
      </c>
      <c r="B72" s="53">
        <v>0.70787469879518061</v>
      </c>
      <c r="C72" s="53">
        <v>5.0000000000000001E-3</v>
      </c>
      <c r="D72" s="53">
        <v>0.62</v>
      </c>
      <c r="E72" s="53">
        <v>0.25</v>
      </c>
      <c r="F72" s="53">
        <v>0.01</v>
      </c>
      <c r="G72" s="53">
        <v>0.55000000000000004</v>
      </c>
      <c r="H72" s="53">
        <v>0</v>
      </c>
    </row>
    <row r="73" spans="1:8">
      <c r="A73" s="52" t="s">
        <v>196</v>
      </c>
      <c r="B73" s="53">
        <v>33.551647648655113</v>
      </c>
      <c r="C73" s="53">
        <v>0.32500000000000018</v>
      </c>
      <c r="D73" s="53">
        <v>134.39999999999998</v>
      </c>
      <c r="E73" s="53">
        <v>16.25</v>
      </c>
      <c r="F73" s="53">
        <v>0.65000000000000036</v>
      </c>
      <c r="G73" s="53">
        <v>36.049999999999962</v>
      </c>
      <c r="H73" s="53">
        <v>19.989983363618087</v>
      </c>
    </row>
    <row r="74" spans="1:8">
      <c r="D74"/>
    </row>
    <row r="75" spans="1:8">
      <c r="D75"/>
    </row>
    <row r="76" spans="1:8">
      <c r="D76"/>
    </row>
    <row r="77" spans="1:8">
      <c r="D77"/>
    </row>
    <row r="78" spans="1:8">
      <c r="D78"/>
    </row>
    <row r="79" spans="1:8">
      <c r="D79"/>
    </row>
    <row r="80" spans="1:8">
      <c r="D80"/>
    </row>
    <row r="81" spans="4:4">
      <c r="D81"/>
    </row>
    <row r="82" spans="4:4">
      <c r="D82"/>
    </row>
    <row r="83" spans="4:4">
      <c r="D83"/>
    </row>
    <row r="84" spans="4:4">
      <c r="D84"/>
    </row>
    <row r="85" spans="4:4">
      <c r="D85"/>
    </row>
    <row r="86" spans="4:4">
      <c r="D86"/>
    </row>
    <row r="87" spans="4:4">
      <c r="D87"/>
    </row>
    <row r="88" spans="4:4">
      <c r="D88"/>
    </row>
    <row r="89" spans="4:4">
      <c r="D89"/>
    </row>
    <row r="90" spans="4:4">
      <c r="D90"/>
    </row>
    <row r="91" spans="4:4">
      <c r="D91"/>
    </row>
    <row r="92" spans="4:4">
      <c r="D92"/>
    </row>
    <row r="93" spans="4:4">
      <c r="D93"/>
    </row>
    <row r="94" spans="4:4">
      <c r="D94"/>
    </row>
    <row r="95" spans="4:4">
      <c r="D95"/>
    </row>
    <row r="96" spans="4:4">
      <c r="D96"/>
    </row>
    <row r="97" spans="4:4">
      <c r="D97"/>
    </row>
    <row r="98" spans="4:4">
      <c r="D98"/>
    </row>
    <row r="99" spans="4:4">
      <c r="D99"/>
    </row>
    <row r="100" spans="4:4">
      <c r="D100"/>
    </row>
    <row r="101" spans="4:4">
      <c r="D101"/>
    </row>
    <row r="102" spans="4:4">
      <c r="D102"/>
    </row>
    <row r="103" spans="4:4">
      <c r="D103"/>
    </row>
    <row r="104" spans="4:4">
      <c r="D104"/>
    </row>
    <row r="105" spans="4:4">
      <c r="D105"/>
    </row>
    <row r="106" spans="4:4">
      <c r="D106"/>
    </row>
    <row r="107" spans="4:4">
      <c r="D107"/>
    </row>
    <row r="108" spans="4:4">
      <c r="D108"/>
    </row>
    <row r="109" spans="4:4">
      <c r="D109"/>
    </row>
    <row r="110" spans="4:4">
      <c r="D110"/>
    </row>
    <row r="111" spans="4:4">
      <c r="D111"/>
    </row>
    <row r="112" spans="4:4">
      <c r="D112"/>
    </row>
    <row r="113" spans="4:4">
      <c r="D113"/>
    </row>
    <row r="114" spans="4:4">
      <c r="D114"/>
    </row>
    <row r="115" spans="4:4">
      <c r="D115"/>
    </row>
    <row r="116" spans="4:4">
      <c r="D116"/>
    </row>
    <row r="117" spans="4:4">
      <c r="D117"/>
    </row>
    <row r="118" spans="4:4">
      <c r="D118"/>
    </row>
    <row r="119" spans="4:4">
      <c r="D119"/>
    </row>
    <row r="120" spans="4:4">
      <c r="D120"/>
    </row>
    <row r="121" spans="4:4">
      <c r="D121"/>
    </row>
    <row r="122" spans="4:4">
      <c r="D122"/>
    </row>
    <row r="123" spans="4:4">
      <c r="D123"/>
    </row>
    <row r="124" spans="4:4">
      <c r="D124"/>
    </row>
    <row r="125" spans="4:4">
      <c r="D125"/>
    </row>
    <row r="126" spans="4:4">
      <c r="D126"/>
    </row>
    <row r="127" spans="4:4">
      <c r="D127"/>
    </row>
    <row r="128" spans="4:4">
      <c r="D128"/>
    </row>
    <row r="129" spans="4:4">
      <c r="D129"/>
    </row>
    <row r="130" spans="4:4">
      <c r="D130"/>
    </row>
    <row r="131" spans="4:4">
      <c r="D131"/>
    </row>
    <row r="132" spans="4:4">
      <c r="D132"/>
    </row>
    <row r="133" spans="4:4">
      <c r="D133"/>
    </row>
    <row r="134" spans="4:4">
      <c r="D134"/>
    </row>
    <row r="135" spans="4:4">
      <c r="D135"/>
    </row>
    <row r="136" spans="4:4">
      <c r="D136"/>
    </row>
    <row r="137" spans="4:4">
      <c r="D137"/>
    </row>
    <row r="138" spans="4:4">
      <c r="D13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tabSelected="1" zoomScale="77" zoomScaleNormal="77" workbookViewId="0">
      <selection activeCell="F6" sqref="F6"/>
    </sheetView>
  </sheetViews>
  <sheetFormatPr defaultRowHeight="15"/>
  <cols>
    <col min="1" max="13" width="16.85546875" customWidth="1"/>
  </cols>
  <sheetData>
    <row r="1" spans="1:13" ht="18">
      <c r="A1" s="77" t="s">
        <v>203</v>
      </c>
      <c r="B1" s="78" t="s">
        <v>18</v>
      </c>
      <c r="C1" s="79" t="s">
        <v>19</v>
      </c>
      <c r="D1" s="80" t="s">
        <v>204</v>
      </c>
      <c r="E1" s="81"/>
      <c r="F1" s="82"/>
      <c r="G1" s="83" t="s">
        <v>205</v>
      </c>
      <c r="H1" s="84" t="s">
        <v>206</v>
      </c>
      <c r="I1" s="85" t="s">
        <v>10</v>
      </c>
      <c r="J1" s="86" t="s">
        <v>207</v>
      </c>
      <c r="K1" s="87" t="s">
        <v>208</v>
      </c>
      <c r="L1" s="88" t="s">
        <v>14</v>
      </c>
      <c r="M1" s="89" t="s">
        <v>207</v>
      </c>
    </row>
    <row r="2" spans="1:13" ht="25.5">
      <c r="A2" s="90"/>
      <c r="B2" s="91"/>
      <c r="C2" s="92"/>
      <c r="D2" s="93" t="s">
        <v>209</v>
      </c>
      <c r="E2" s="94" t="s">
        <v>210</v>
      </c>
      <c r="F2" s="95" t="s">
        <v>211</v>
      </c>
      <c r="G2" s="96"/>
      <c r="H2" s="97"/>
      <c r="I2" s="98"/>
      <c r="J2" s="99"/>
      <c r="K2" s="100"/>
      <c r="L2" s="101"/>
      <c r="M2" s="102"/>
    </row>
    <row r="3" spans="1:13" ht="24">
      <c r="A3" s="103"/>
      <c r="B3" s="104"/>
      <c r="C3" s="105"/>
      <c r="D3" s="103"/>
      <c r="E3" s="104"/>
      <c r="F3" s="106"/>
      <c r="G3" s="103" t="s">
        <v>212</v>
      </c>
      <c r="H3" s="106" t="s">
        <v>213</v>
      </c>
      <c r="I3" s="103" t="s">
        <v>214</v>
      </c>
      <c r="J3" s="106"/>
      <c r="K3" s="103"/>
      <c r="L3" s="104"/>
      <c r="M3" s="106"/>
    </row>
    <row r="4" spans="1:13" ht="206.25" customHeight="1">
      <c r="A4" s="107" t="s">
        <v>215</v>
      </c>
      <c r="B4" s="108" t="s">
        <v>140</v>
      </c>
      <c r="C4" s="109">
        <v>3</v>
      </c>
      <c r="D4" s="110" t="s">
        <v>216</v>
      </c>
      <c r="E4" s="111" t="s">
        <v>226</v>
      </c>
      <c r="F4" s="112" t="s">
        <v>230</v>
      </c>
      <c r="G4" s="113" t="s">
        <v>217</v>
      </c>
      <c r="H4" s="114" t="s">
        <v>218</v>
      </c>
      <c r="I4" s="113" t="s">
        <v>219</v>
      </c>
      <c r="J4" s="114" t="s">
        <v>220</v>
      </c>
      <c r="K4" s="113">
        <v>16.45</v>
      </c>
      <c r="L4" s="115" t="s">
        <v>221</v>
      </c>
      <c r="M4" s="114" t="s">
        <v>222</v>
      </c>
    </row>
    <row r="5" spans="1:13" ht="181.5" customHeight="1">
      <c r="A5" s="116"/>
      <c r="B5" s="117" t="s">
        <v>73</v>
      </c>
      <c r="C5" s="118">
        <v>23</v>
      </c>
      <c r="D5" s="119" t="s">
        <v>223</v>
      </c>
      <c r="E5" s="120" t="s">
        <v>227</v>
      </c>
      <c r="F5" s="121" t="s">
        <v>231</v>
      </c>
      <c r="G5" s="113"/>
      <c r="H5" s="114"/>
      <c r="I5" s="113"/>
      <c r="J5" s="114"/>
      <c r="K5" s="113"/>
      <c r="L5" s="115"/>
      <c r="M5" s="114"/>
    </row>
    <row r="6" spans="1:13" ht="181.5" customHeight="1">
      <c r="A6" s="116"/>
      <c r="B6" s="108" t="s">
        <v>78</v>
      </c>
      <c r="C6" s="109">
        <v>13</v>
      </c>
      <c r="D6" s="122" t="s">
        <v>224</v>
      </c>
      <c r="E6" s="111" t="s">
        <v>228</v>
      </c>
      <c r="F6" s="121" t="s">
        <v>232</v>
      </c>
      <c r="G6" s="113"/>
      <c r="H6" s="114"/>
      <c r="I6" s="113"/>
      <c r="J6" s="114"/>
      <c r="K6" s="113"/>
      <c r="L6" s="115"/>
      <c r="M6" s="114"/>
    </row>
    <row r="7" spans="1:13" ht="220.5" customHeight="1">
      <c r="A7" s="116"/>
      <c r="B7" s="108" t="s">
        <v>65</v>
      </c>
      <c r="C7" s="109">
        <v>26</v>
      </c>
      <c r="D7" s="122" t="s">
        <v>224</v>
      </c>
      <c r="E7" s="111" t="s">
        <v>229</v>
      </c>
      <c r="F7" s="121" t="s">
        <v>233</v>
      </c>
      <c r="G7" s="113"/>
      <c r="H7" s="114"/>
      <c r="I7" s="113"/>
      <c r="J7" s="114"/>
      <c r="K7" s="113"/>
      <c r="L7" s="115"/>
      <c r="M7" s="114"/>
    </row>
  </sheetData>
  <mergeCells count="19">
    <mergeCell ref="K4:K7"/>
    <mergeCell ref="L4:L7"/>
    <mergeCell ref="M4:M7"/>
    <mergeCell ref="I1:I2"/>
    <mergeCell ref="J1:J2"/>
    <mergeCell ref="K1:K2"/>
    <mergeCell ref="L1:L2"/>
    <mergeCell ref="M1:M2"/>
    <mergeCell ref="A4:A7"/>
    <mergeCell ref="G4:G7"/>
    <mergeCell ref="H4:H7"/>
    <mergeCell ref="I4:I7"/>
    <mergeCell ref="J4:J7"/>
    <mergeCell ref="A1:A2"/>
    <mergeCell ref="B1:B2"/>
    <mergeCell ref="C1:C2"/>
    <mergeCell ref="D1:F1"/>
    <mergeCell ref="G1:G2"/>
    <mergeCell ref="H1:H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SLR</vt:lpstr>
      <vt:lpstr>Pivot</vt:lpstr>
      <vt:lpstr>Summary</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Asus</cp:lastModifiedBy>
  <dcterms:created xsi:type="dcterms:W3CDTF">2020-06-17T09:00:47Z</dcterms:created>
  <dcterms:modified xsi:type="dcterms:W3CDTF">2020-06-26T00:17:13Z</dcterms:modified>
</cp:coreProperties>
</file>